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alia.rubiano\Downloads\"/>
    </mc:Choice>
  </mc:AlternateContent>
  <bookViews>
    <workbookView xWindow="0" yWindow="0" windowWidth="20490" windowHeight="775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4" i="1"/>
  <c r="C184" i="1" l="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<sst xmlns="http://schemas.openxmlformats.org/spreadsheetml/2006/main" count="1155" uniqueCount="594">
  <si>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</si>
  <si>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</si>
  <si>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</si>
  <si>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</si>
  <si>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</si>
  <si>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</si>
  <si>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</si>
  <si>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</si>
  <si>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</si>
  <si>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</si>
  <si>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</si>
  <si>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</si>
  <si>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</si>
  <si>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</si>
  <si>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</si>
  <si>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</si>
  <si>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</si>
  <si>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</si>
  <si>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</si>
  <si>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</si>
  <si>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</si>
  <si>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</si>
  <si>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</si>
  <si>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</si>
  <si>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</si>
  <si>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</si>
  <si>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</si>
  <si>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</si>
  <si>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</si>
  <si>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</si>
  <si>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</si>
  <si>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</si>
  <si>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</si>
  <si>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</si>
  <si>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</si>
  <si>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</si>
  <si>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</si>
  <si>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</si>
  <si>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</si>
  <si>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</si>
  <si>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</si>
  <si>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</si>
  <si>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</si>
  <si>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</si>
  <si>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</si>
  <si>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</si>
  <si>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</si>
  <si>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</si>
  <si>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</si>
  <si>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</si>
  <si>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</si>
  <si>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</si>
  <si>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</si>
  <si>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</si>
  <si>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</si>
  <si>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</si>
  <si>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</si>
  <si>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</si>
  <si>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</si>
  <si>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</si>
  <si>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</si>
  <si>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</si>
  <si>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</si>
  <si>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</si>
  <si>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</si>
  <si>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</si>
  <si>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</si>
  <si>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</si>
  <si>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</si>
  <si>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</si>
  <si>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</si>
  <si>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</si>
  <si>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</si>
  <si>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</si>
  <si>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</si>
  <si>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</si>
  <si>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</si>
  <si>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</si>
  <si>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</si>
  <si>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</si>
  <si>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</si>
  <si>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</si>
  <si>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</si>
  <si>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</si>
  <si>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</si>
  <si>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</si>
  <si>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</si>
  <si>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</si>
  <si>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</si>
  <si>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</si>
  <si>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</si>
  <si>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</si>
  <si>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</si>
  <si>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</si>
  <si>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</si>
  <si>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</si>
  <si>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</si>
  <si>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</si>
  <si>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</si>
  <si>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</si>
  <si>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</si>
  <si>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</si>
  <si>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</si>
  <si>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</si>
  <si>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</si>
  <si>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</si>
  <si>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</si>
  <si>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</si>
  <si>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</si>
  <si>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</si>
  <si>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</si>
  <si>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</si>
  <si>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</si>
  <si>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</si>
  <si>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</si>
  <si>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</si>
  <si>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</si>
  <si>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</si>
  <si>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</si>
  <si>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</si>
  <si>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</si>
  <si>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</si>
  <si>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</si>
  <si>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</si>
  <si>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</si>
  <si>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</si>
  <si>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</si>
  <si>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</si>
  <si>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</si>
  <si>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</si>
  <si>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</si>
  <si>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</si>
  <si>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</si>
  <si>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</si>
  <si>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</si>
  <si>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</si>
  <si>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</si>
  <si>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</si>
  <si>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</si>
  <si>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</si>
  <si>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</si>
  <si>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</si>
  <si>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</si>
  <si>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</si>
  <si>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</si>
  <si>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</si>
  <si>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</si>
  <si>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</si>
  <si>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</si>
  <si>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</si>
  <si>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</si>
  <si>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</si>
  <si>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</si>
  <si>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</si>
  <si>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</si>
  <si>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</si>
  <si>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</si>
  <si>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</si>
  <si>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</si>
  <si>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</si>
  <si>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</si>
  <si>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</si>
  <si>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</si>
  <si>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</si>
  <si>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</si>
  <si>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</si>
  <si>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</si>
  <si>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</si>
  <si>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</si>
  <si>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</si>
  <si>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</si>
  <si>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</si>
  <si>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</si>
  <si>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</si>
  <si>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</si>
  <si>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</si>
  <si>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</si>
  <si>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</si>
  <si>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</si>
  <si>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</si>
  <si>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</si>
  <si>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</si>
  <si>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</si>
  <si>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</si>
  <si>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</si>
  <si>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</si>
  <si>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</si>
  <si>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</si>
  <si>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</si>
  <si>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</si>
  <si>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</si>
  <si>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</si>
  <si>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</si>
  <si>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</si>
  <si>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</si>
  <si>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</si>
  <si>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</si>
  <si>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</si>
  <si>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</si>
  <si>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</si>
  <si>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</si>
  <si>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</si>
  <si>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</si>
  <si>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</si>
  <si>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</si>
  <si>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</si>
  <si>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</si>
  <si>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</si>
  <si>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</si>
  <si>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</si>
  <si>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</si>
  <si>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</si>
  <si>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</si>
  <si>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</si>
  <si>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</si>
  <si>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</si>
  <si>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</si>
  <si>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</si>
  <si>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</si>
  <si>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</si>
  <si>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</si>
  <si>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</si>
  <si>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</si>
  <si>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</si>
  <si>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</si>
  <si>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</si>
  <si>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</si>
  <si>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</si>
  <si>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</si>
  <si>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</si>
  <si>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</si>
  <si>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</si>
  <si>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</si>
  <si>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</si>
  <si>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</si>
  <si>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</si>
  <si>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</si>
  <si>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</si>
  <si>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</si>
  <si>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</si>
  <si>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</si>
  <si>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</si>
  <si>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</si>
  <si>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</si>
  <si>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</si>
  <si>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</si>
  <si>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</si>
  <si>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</si>
  <si>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</si>
  <si>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</si>
  <si>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</si>
  <si>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</si>
  <si>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</si>
  <si>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</si>
  <si>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</si>
  <si>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</si>
  <si>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</si>
  <si>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</si>
  <si>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</si>
  <si>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</si>
  <si>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</si>
  <si>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</si>
  <si>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</si>
  <si>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</si>
  <si>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</si>
  <si>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</si>
  <si>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</si>
  <si>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</si>
  <si>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</si>
  <si>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</si>
  <si>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</si>
  <si>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</si>
  <si>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</si>
  <si>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</si>
  <si>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</si>
  <si>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</si>
  <si>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</si>
  <si>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</si>
  <si>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</si>
  <si>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</si>
  <si>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</si>
  <si>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</si>
  <si>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</si>
  <si>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</si>
  <si>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</si>
  <si>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</si>
  <si>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</si>
  <si>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</si>
  <si>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</si>
  <si>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</si>
  <si>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</si>
  <si>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</si>
  <si>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</si>
  <si>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</si>
  <si>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</si>
  <si>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</si>
  <si>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</si>
  <si>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</si>
  <si>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</si>
  <si>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</si>
  <si>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</si>
  <si>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</si>
  <si>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</si>
  <si>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</si>
  <si>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</si>
  <si>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</si>
  <si>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</si>
  <si>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</si>
  <si>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</si>
  <si>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</si>
  <si>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</si>
  <si>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</si>
  <si>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</si>
  <si>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</si>
  <si>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</si>
  <si>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</si>
  <si>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</si>
  <si>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</si>
  <si>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</si>
  <si>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</si>
  <si>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</si>
  <si>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</si>
  <si>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</si>
  <si>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</si>
  <si>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</si>
  <si>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</si>
  <si>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</si>
  <si>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</si>
  <si>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</si>
  <si>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</si>
  <si>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</si>
  <si>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</si>
  <si>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</si>
  <si>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</si>
  <si>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</si>
  <si>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</si>
  <si>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</si>
  <si>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</si>
  <si>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</si>
  <si>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</si>
  <si>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</si>
  <si>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</si>
  <si>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</si>
  <si>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</si>
  <si>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</si>
  <si>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</si>
  <si>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</si>
  <si>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</si>
  <si>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</si>
  <si>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</si>
  <si>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</si>
  <si>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</si>
  <si>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</si>
  <si>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</si>
  <si>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</si>
  <si>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</si>
  <si>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</si>
  <si>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</si>
  <si>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</si>
  <si>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</si>
  <si>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</si>
  <si>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</si>
  <si>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</si>
  <si>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</si>
  <si>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</si>
  <si>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</si>
  <si>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</si>
  <si>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</si>
  <si>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</si>
  <si>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</si>
  <si>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</si>
  <si>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</si>
  <si>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</si>
  <si>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</si>
  <si>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</si>
  <si>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</si>
  <si>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</si>
  <si>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</si>
  <si>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</si>
  <si>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</si>
  <si>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</si>
  <si>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</si>
  <si>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</si>
  <si>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</si>
  <si>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</si>
  <si>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</si>
  <si>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</si>
  <si>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</si>
  <si>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</si>
  <si>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</si>
  <si>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</si>
  <si>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</si>
  <si>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</si>
  <si>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</si>
  <si>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</si>
  <si>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</si>
  <si>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</si>
  <si>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</si>
  <si>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</si>
  <si>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</si>
  <si>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</si>
  <si>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</si>
  <si>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</si>
  <si>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</si>
  <si>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</si>
  <si>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</si>
  <si>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</si>
  <si>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</si>
  <si>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</si>
  <si>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</si>
  <si>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</si>
  <si>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</si>
  <si>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</si>
  <si>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</si>
  <si>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</si>
  <si>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</si>
  <si>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</si>
  <si>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</si>
  <si>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</si>
  <si>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</si>
  <si>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</si>
  <si>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</si>
  <si>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</si>
  <si>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</si>
  <si>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</si>
  <si>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</si>
  <si>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</si>
  <si>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</si>
  <si>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</si>
  <si>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</si>
  <si>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</si>
  <si>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</si>
  <si>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</si>
  <si>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</si>
  <si>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</si>
  <si>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</si>
  <si>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</si>
  <si>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</si>
  <si>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</si>
  <si>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</si>
  <si>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</si>
  <si>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</si>
  <si>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</si>
  <si>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</si>
  <si>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</si>
  <si>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</si>
  <si>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</si>
  <si>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</si>
  <si>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</si>
  <si>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</si>
  <si>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Actualiza la información</t>
  </si>
  <si>
    <t>QUIEN MANEJA SECP DEBE SUBIR LA INFORMACIÓN Y GENERAR EL ARCHIVO EN EXCEL</t>
  </si>
  <si>
    <t xml:space="preserve">
OFICINA DE ATENCION AL CIUDADANO</t>
  </si>
  <si>
    <t>http://www.gobiernobogota.gov.co/node/27</t>
  </si>
  <si>
    <t>Directorio de entidades DEL SECTOR</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</si>
  <si>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</si>
  <si>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</si>
  <si>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</si>
  <si>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</si>
  <si>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</si>
  <si>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</si>
  <si>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</si>
  <si>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</si>
  <si>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</si>
  <si>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</si>
  <si>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</si>
  <si>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</si>
  <si>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</si>
  <si>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</si>
  <si>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</si>
  <si>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OFICINA ASESORA DE PLANEACIÓN</t>
  </si>
  <si>
    <t>Se acutaliza la sección de acuerdo con los cambios y actualizaciones del trimestre</t>
  </si>
  <si>
    <t>Se publica Licitación Pública SGLIC 004 DE 2018
Se amplía segunda convocatoria para inscribirse a plataforma del Icetex
Convocatorias de la Urna de Cristal para dar cumplimiento RETO INTERMEDIO 11. MEDIOS DE COMUNICACIÓN DIGITALES, de MAXIMA VELOCIDAD de MinTic</t>
  </si>
  <si>
    <t>sin modificaciones</t>
  </si>
  <si>
    <t>Se actualizó vinculo de Asogobierno, pendiente por actualizar las Instancias de Participación</t>
  </si>
  <si>
    <t>Actualizado a versión 3 mes de agosto de 2018</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</si>
  <si>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</si>
  <si>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</si>
  <si>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</si>
  <si>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</si>
  <si>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</si>
  <si>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</si>
  <si>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</si>
  <si>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</si>
  <si>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</si>
  <si>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</si>
  <si>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</si>
  <si>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</si>
  <si>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</si>
  <si>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</si>
  <si>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</si>
  <si>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</si>
  <si>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</si>
  <si>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</si>
  <si>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</si>
  <si>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</si>
  <si>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</si>
  <si>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</si>
  <si>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</si>
  <si>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</si>
  <si>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</si>
  <si>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</si>
  <si>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</si>
  <si>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</si>
  <si>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</si>
  <si>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</si>
  <si>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</si>
  <si>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</si>
  <si>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actualiza a diciembre de 2018, en la plataforma de  Datos abiertos Bogotá, el archivo de Registro de activos de información e índice de información clasificada y reservada.</t>
  </si>
  <si>
    <t>Sepublica documento en otras publicaciones con el siguiente nombre: Gobernabilidad a través del Diálogo Social y en estudios el siguiente documento: Integración Regional: Gran Sabana - Región Capital / Memorias del Proceso</t>
  </si>
  <si>
    <t>Se realizan algunos ajustes ortográficos de acuerdo con el informe generado por la Subsecretaría de Gestión Institucional.</t>
  </si>
  <si>
    <t>En el mes de noviembre se generaron capacitaciones sobre Sello Seguro.</t>
  </si>
  <si>
    <t>http://www.gobiernobogota.gov.co/content/gobierno-ninos</t>
  </si>
  <si>
    <t>Se crea una sección especial con información de la entidad. Y se actualiza el vínculo a dicha sección.</t>
  </si>
  <si>
    <t>Se crea botón que descarga la imagen del organigrama en formato jpg.</t>
  </si>
  <si>
    <t>sin modificaciones para estre trimestre</t>
  </si>
  <si>
    <t>Se actualizan las normas correspondientes al cuarto  trimestre.</t>
  </si>
  <si>
    <t>Actualizado con modificaciones</t>
  </si>
  <si>
    <t>Actualizadas las modificaciones</t>
  </si>
  <si>
    <t>Acctualizado hasta octubre  de 2018</t>
  </si>
  <si>
    <t>Se actualiza vínculo, se crea sección en el micrositio de rendición de cuentas, con el nombre de preguntas ciudadanas, el cual va al siguiente vínculo: https://app.gobiernobogota.gov.co/encuestas/index.php/193611?newtest=Y&amp;lang=es</t>
  </si>
  <si>
    <t>sin modificaciones para este trimestre</t>
  </si>
  <si>
    <t>Se realiza la publicación de los informes de empalme por parte del Doctor Miguel Uribe Turbay.</t>
  </si>
  <si>
    <t>Actualizados por la Oficina de Control Interno</t>
  </si>
  <si>
    <t>publicado tercer trimestre</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</si>
  <si>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</si>
  <si>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</si>
  <si>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</si>
  <si>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</si>
  <si>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http://www.gobiernobogota.gov.co/node/28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</si>
  <si>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</si>
  <si>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</si>
  <si>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</si>
  <si>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</si>
  <si>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</si>
  <si>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octubre de 2018
Actualizado directorio de contratistas a diciembre 31 de 2018
Actualizado directorio de extensiones de la entidad a noviembre de 2018 y publica el Decreto 032 -2018 de Incremento Salarial para Empleados Públicos
</t>
  </si>
  <si>
    <t>PRIMER TRIMESTRE DE 2019
ENERO  - MARZO</t>
  </si>
  <si>
    <t>Se realizaron los ajustes correspondientes a la información de la alcaldía local</t>
  </si>
  <si>
    <t>https://www.datos.gov.co/browse?q=%C3%8Dndice%20informaci%C3%B3n%20clasificada%20y%20reservada%20-%20Secretar%C3%ADa%20Distrital%20de%20Gobierno&amp;sortBy=relevance</t>
  </si>
  <si>
    <t xml:space="preserve">Se realiza proceso de federación con MINTIC </t>
  </si>
  <si>
    <t>http://www.ciudadbolivar.gov.co/transparencia/organizacion/directorio-agremiaciones-asociaciones-y-otros-grupos-interes</t>
  </si>
  <si>
    <t>http://www.gobiernobogota.gov.co/sgdapp/?q=normas&amp;field_normo_clasificacion_value=All&amp;field_normo_dependencia_value=20&amp;field_normo_descripcion_value=&amp;field_normo_fecha_value=&amp;title=</t>
  </si>
  <si>
    <t>http://www.ciudadbolivar.gov.co/transparencia/instrumentos-gestion-informacion-publica/relacionados-informacion</t>
  </si>
  <si>
    <t xml:space="preserve">PRENSA </t>
  </si>
  <si>
    <t>Registro de Publicaciones
ALCALDIA LOCAL DE LA CANDELARIA</t>
  </si>
  <si>
    <t>http://www.lacandelaria.gov.co/transparencia</t>
  </si>
  <si>
    <t>http://www.lacandelaria.gov.co/transparencia/atencion-ciudadano/sede-principal</t>
  </si>
  <si>
    <t xml:space="preserve">http://www.lacandelaria.gov.co/transparencia/atencion-ciudadano/sedes
</t>
  </si>
  <si>
    <t>http://www.lacandelaria.gov.co/transparencia/informacion-interes/publicaciones</t>
  </si>
  <si>
    <t>http://www.lacandelaria.gov.co/transparencia/informacion-interes/faqs</t>
  </si>
  <si>
    <t>http://www.lacandelaria.gov.co/transparencia/informacion-interes/glosario</t>
  </si>
  <si>
    <t>http://www.lacandelaria.gov.co/transparencia/informacion-interes/convocatorias</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</si>
  <si>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</si>
  <si>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</si>
  <si>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</si>
  <si>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</si>
  <si>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</si>
  <si>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http://www.lacandelaria.gov.co/transparencia/organizacion/procesos-y-procedimientos</t>
  </si>
  <si>
    <t>http://www.lacandelaria.gov.co/transparencia/organizacion/directorio-entidades</t>
  </si>
  <si>
    <t>http://www.lacandelaria.gov.co/transparencia/presupuesto/general</t>
  </si>
  <si>
    <t>http://www.lacandelaria.gov.co/transparencia/presupuesto/ejecucion-presupuestal</t>
  </si>
  <si>
    <t>http://www.lacandelaria.gov.co/transparencia/presupuesto/estados-financieros</t>
  </si>
  <si>
    <t>http://www.lacandelaria.gov.co/transparencia/planeacion/plan-gasto-publico</t>
  </si>
  <si>
    <t>http://www.lacandelaria.gov.co/transparencia/planeacion/programas-proyectos</t>
  </si>
  <si>
    <t>http://www.lacandelaria.gov.co/transparencia/planeacion/metas-objetivos-indicadores</t>
  </si>
  <si>
    <t>http://www.lacandelaria.gov.co/transparencia/contratacion/plan-anual-adquisiciones</t>
  </si>
  <si>
    <t>http://www.lacandelaria.gov.co/transparencia/contratacion/plan-anual-adquisiciones/plan-anual-adquisiciones-publicado-secop-ii</t>
  </si>
  <si>
    <t>http://www.lacandelaria.gov.co/transparencia/instrumentos-gestion-informacion-publica/relacionados-informacion</t>
  </si>
  <si>
    <t>SEGUNDO TRIMESTRE DE 2019
ABRIL  - JUNIO</t>
  </si>
  <si>
    <t xml:space="preserve">
http://www.lacandelaria.gov.co/transparencia/contratacion/ejecucion_contratos</t>
  </si>
  <si>
    <t>http://www.lacandelaria.gov.co/transparencia/control/informacion-poblacion-vulnerable</t>
  </si>
  <si>
    <t xml:space="preserve">http://www.lacandelaria.gov.co/transparencia/planeacion/planes    </t>
  </si>
  <si>
    <t xml:space="preserve">
http://www.lacandelaria.gov.co/transparencia/organizacion/directorio-informacion-servidores-publicos-empleados-y-contratistas</t>
  </si>
  <si>
    <t>http://www.lacandelaria.gov.co/transparencia/organizacion/organigrama</t>
  </si>
  <si>
    <t xml:space="preserve">No se hizo necesario actualizar la información ya publicada </t>
  </si>
  <si>
    <t xml:space="preserve">se actualiza el home de la pagian con las noticias de los eventos, proyectos y gestión de la administración local </t>
  </si>
  <si>
    <t xml:space="preserve">Se actualiza el home de la pagina con las noticias de los eventos, proyectos y gestión de la administración local </t>
  </si>
  <si>
    <t xml:space="preserve">se crean los vinculos que redirigan a las secciones </t>
  </si>
  <si>
    <t>Actualizado hasta julio 2019</t>
  </si>
  <si>
    <t xml:space="preserve">no se actualizo </t>
  </si>
  <si>
    <t xml:space="preserve">actualizado a la fecha </t>
  </si>
  <si>
    <t xml:space="preserve">Actualizado a la fecha de corte </t>
  </si>
  <si>
    <t xml:space="preserve">actualizado a la fecha de corte </t>
  </si>
  <si>
    <t xml:space="preserve">actualizado con los inormes de los avances del plan </t>
  </si>
  <si>
    <t xml:space="preserve">actualizado con los informes de los avances del plan </t>
  </si>
  <si>
    <t xml:space="preserve">actualizado con la sfichas EBI que benefician a población vulnerable </t>
  </si>
  <si>
    <t>http://www.lacandelaria.gov.co/transparencia/contratacion/informacion_contractual</t>
  </si>
  <si>
    <t xml:space="preserve">Se crean vinculos Secop II, y se cagan enlaces a Colombia Compra Eficiente. </t>
  </si>
  <si>
    <t xml:space="preserve">Se crean vinculos Secop I y matriz excel </t>
  </si>
  <si>
    <t>Se publica el archivo en excel con el estado de ejecución de la contratación 2019</t>
  </si>
  <si>
    <t>se actualizo con información del trimestre requerida en la la ley 1712 resolución 3564</t>
  </si>
  <si>
    <t>Publicados a primer trimestre</t>
  </si>
  <si>
    <t>Publicados a segundo trimestre</t>
  </si>
  <si>
    <t>Actualizado información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</si>
</sst>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1"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theme="5"/>
      <name val="Calibri"/>
      <family val="2"/>
    </font>
    <font>
      <b/>
      <sz val="11"/>
      <color theme="5"/>
      <name val="Calibri"/>
      <family val="2"/>
    </font>
    <font>
      <sz val="11"/>
      <color theme="5"/>
      <name val="Calibri"/>
      <family val="2"/>
      <charset val="1"/>
    </font>
    <font>
      <sz val="11"/>
      <color theme="1"/>
      <name val="Calibri"/>
      <family val="2"/>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41" fontId="4" fillId="0" borderId="0" applyFont="0" applyFill="0" applyBorder="0" applyAlignment="0" applyProtection="0"/>
  </cellStyleXfs>
  <cellXfs count="400">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Fill="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3" borderId="3" xfId="0" applyFill="1" applyBorder="1" applyAlignment="1">
      <alignment horizontal="left" vertical="center" wrapText="1"/>
    </xf>
    <xf numFmtId="0" fontId="3" fillId="0" borderId="3"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41" fontId="0" fillId="0" borderId="0" xfId="5" applyFont="1" applyFill="1" applyAlignment="1">
      <alignment horizontal="left" vertical="center" wrapText="1"/>
    </xf>
    <xf numFmtId="41"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3" xfId="0" applyFill="1" applyBorder="1" applyAlignment="1">
      <alignment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49" fontId="0" fillId="7" borderId="3" xfId="0" applyNumberForma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0" fillId="7" borderId="6" xfId="0" applyFill="1" applyBorder="1" applyAlignment="1">
      <alignment horizontal="left" vertical="center" wrapText="1"/>
    </xf>
    <xf numFmtId="0" fontId="0" fillId="7" borderId="3" xfId="0" applyFill="1" applyBorder="1" applyAlignment="1">
      <alignment horizontal="left"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0" fillId="7" borderId="3" xfId="0" applyFill="1" applyBorder="1"/>
    <xf numFmtId="0" fontId="3" fillId="0" borderId="0" xfId="1" applyAlignment="1" applyProtection="1">
      <alignment horizontal="left" vertical="center" wrapText="1"/>
    </xf>
    <xf numFmtId="0" fontId="3" fillId="7" borderId="0" xfId="1" applyFill="1" applyAlignment="1" applyProtection="1">
      <alignment horizontal="left"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3" fillId="7" borderId="8" xfId="1" applyFill="1" applyBorder="1" applyAlignment="1" applyProtection="1">
      <alignment horizontal="left" vertical="center" wrapText="1"/>
    </xf>
    <xf numFmtId="0" fontId="3" fillId="7" borderId="0" xfId="1" applyFill="1" applyAlignment="1" applyProtection="1">
      <alignment vertical="center" wrapText="1"/>
    </xf>
    <xf numFmtId="0" fontId="0" fillId="7" borderId="6" xfId="0" applyFont="1" applyFill="1" applyBorder="1" applyAlignment="1">
      <alignment horizontal="center" vertical="center" wrapText="1"/>
    </xf>
    <xf numFmtId="0" fontId="0" fillId="7" borderId="5" xfId="0" applyFill="1" applyBorder="1" applyAlignment="1">
      <alignment horizontal="center" vertical="center"/>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3" fillId="7" borderId="5" xfId="1" applyFill="1" applyBorder="1" applyAlignment="1" applyProtection="1">
      <alignment horizontal="left" vertical="center" wrapText="1"/>
    </xf>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0" fillId="7" borderId="5" xfId="0" applyFill="1" applyBorder="1" applyAlignment="1">
      <alignment horizontal="left" vertical="center" wrapText="1"/>
    </xf>
    <xf numFmtId="0" fontId="17" fillId="7" borderId="3" xfId="0" applyFont="1" applyFill="1" applyBorder="1" applyAlignment="1">
      <alignment horizontal="left" vertical="center" wrapText="1"/>
    </xf>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3" xfId="1" applyFill="1" applyBorder="1" applyAlignment="1" applyProtection="1">
      <alignment horizontal="left"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3" fillId="7" borderId="3" xfId="1" applyFill="1" applyBorder="1" applyAlignment="1" applyProtection="1">
      <alignment horizontal="left"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7" borderId="5" xfId="0" applyFill="1" applyBorder="1" applyAlignment="1">
      <alignment horizontal="left" vertical="center" wrapText="1"/>
    </xf>
    <xf numFmtId="0" fontId="3" fillId="9" borderId="3" xfId="1" applyFill="1" applyBorder="1" applyAlignment="1" applyProtection="1">
      <alignment horizontal="center" vertical="center" wrapText="1"/>
    </xf>
    <xf numFmtId="0" fontId="0" fillId="9" borderId="6" xfId="0" applyFill="1" applyBorder="1" applyAlignment="1">
      <alignment horizontal="center" vertical="center" wrapText="1"/>
    </xf>
    <xf numFmtId="0" fontId="0" fillId="9" borderId="3" xfId="0" applyFill="1" applyBorder="1" applyAlignment="1">
      <alignment horizontal="center" vertical="center" wrapText="1"/>
    </xf>
    <xf numFmtId="0" fontId="3" fillId="9" borderId="3" xfId="1" applyFill="1" applyBorder="1" applyAlignment="1" applyProtection="1">
      <alignment horizontal="left" vertical="center" wrapText="1"/>
    </xf>
    <xf numFmtId="0" fontId="12" fillId="9" borderId="3" xfId="1" applyFont="1" applyFill="1" applyBorder="1" applyAlignment="1" applyProtection="1">
      <alignment horizontal="center" vertical="center" wrapText="1"/>
    </xf>
    <xf numFmtId="0" fontId="12" fillId="9" borderId="3" xfId="1" applyFont="1" applyFill="1" applyBorder="1" applyAlignment="1" applyProtection="1">
      <alignment horizontal="left" vertical="center" wrapText="1"/>
    </xf>
    <xf numFmtId="0" fontId="0" fillId="9" borderId="0" xfId="0" applyFill="1"/>
    <xf numFmtId="0" fontId="20" fillId="7" borderId="3" xfId="0" applyFont="1" applyFill="1" applyBorder="1" applyAlignment="1">
      <alignment horizontal="left" vertical="center" wrapText="1"/>
    </xf>
    <xf numFmtId="0" fontId="0" fillId="7" borderId="6" xfId="0" applyFont="1" applyFill="1" applyBorder="1" applyAlignment="1">
      <alignment horizontal="center" vertical="center" wrapText="1"/>
    </xf>
    <xf numFmtId="0" fontId="0" fillId="7" borderId="5" xfId="0" applyFill="1" applyBorder="1"/>
    <xf numFmtId="0" fontId="0" fillId="7" borderId="6" xfId="0" applyFill="1" applyBorder="1" applyAlignment="1">
      <alignment horizontal="left" vertical="center" wrapText="1"/>
    </xf>
    <xf numFmtId="0" fontId="0" fillId="7" borderId="5" xfId="0" applyFill="1" applyBorder="1" applyAlignment="1">
      <alignment horizontal="left"/>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0" borderId="6" xfId="0" applyFill="1" applyBorder="1" applyAlignment="1">
      <alignment horizontal="center" vertical="center" wrapText="1"/>
    </xf>
    <xf numFmtId="0" fontId="0" fillId="0" borderId="8" xfId="0" applyFill="1" applyBorder="1"/>
    <xf numFmtId="0" fontId="0" fillId="0" borderId="5" xfId="0" applyFill="1" applyBorder="1"/>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7" borderId="8" xfId="0" applyFill="1" applyBorder="1"/>
    <xf numFmtId="0" fontId="0" fillId="0" borderId="8" xfId="0" applyBorder="1"/>
    <xf numFmtId="0" fontId="0" fillId="0" borderId="5" xfId="0" applyBorder="1"/>
    <xf numFmtId="0" fontId="0" fillId="0" borderId="0"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xf numFmtId="0" fontId="19" fillId="7" borderId="3" xfId="0" applyFont="1" applyFill="1" applyBorder="1" applyAlignment="1">
      <alignment horizontal="left" vertical="center" wrapText="1"/>
    </xf>
    <xf numFmtId="0" fontId="19" fillId="7" borderId="3"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7" borderId="3" xfId="0" applyFill="1" applyBorder="1" applyAlignment="1">
      <alignment horizontal="left" vertical="center" wrapText="1"/>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8" fillId="7" borderId="6"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5" xfId="1" applyFont="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3" borderId="8" xfId="0" applyFill="1" applyBorder="1" applyAlignment="1">
      <alignment horizontal="center" vertical="center" wrapText="1"/>
    </xf>
    <xf numFmtId="0" fontId="0" fillId="3" borderId="6" xfId="0" applyFont="1" applyFill="1" applyBorder="1" applyAlignment="1">
      <alignment horizontal="center" vertical="center" wrapText="1"/>
    </xf>
    <xf numFmtId="0" fontId="0" fillId="7" borderId="8" xfId="0" applyFill="1" applyBorder="1" applyAlignment="1">
      <alignment horizontal="left"/>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3" borderId="5" xfId="0" applyFill="1" applyBorder="1" applyAlignment="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9" fillId="8" borderId="0" xfId="0" applyFont="1" applyFill="1" applyBorder="1" applyAlignment="1">
      <alignment horizontal="center" vertical="center" wrapText="1"/>
    </xf>
    <xf numFmtId="0" fontId="0" fillId="8" borderId="0" xfId="0" applyFill="1"/>
    <xf numFmtId="0" fontId="0" fillId="8" borderId="16" xfId="0" applyFill="1" applyBorder="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0" fillId="0" borderId="3" xfId="0" applyFill="1" applyBorder="1" applyAlignment="1">
      <alignment horizontal="center" vertical="center" wrapText="1"/>
    </xf>
    <xf numFmtId="0" fontId="0" fillId="0" borderId="3" xfId="0" applyBorder="1"/>
    <xf numFmtId="0" fontId="0" fillId="0" borderId="3" xfId="0" applyFill="1" applyBorder="1"/>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cellXfs>
  <cellStyles count="6">
    <cellStyle name="Hipervínculo" xfId="1" builtinId="8"/>
    <cellStyle name="Hipervínculo 2" xfId="4"/>
    <cellStyle name="Millares [0]" xfId="5" builtinId="6"/>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1</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tramites-servicios" TargetMode="External"/><Relationship Id="rId18" Type="http://schemas.openxmlformats.org/officeDocument/2006/relationships/hyperlink" Target="http://www.gobiernobogota.gov.co/transparencia/organizacion/directorio-informacion-servidores-publicos-empleados-y-contratistas" TargetMode="External"/><Relationship Id="rId26" Type="http://schemas.openxmlformats.org/officeDocument/2006/relationships/hyperlink" Target="http://www.gobiernobogota.gov.co/sites/gobiernobogota.gov.co/files/instrumentos_gestion_informacion/programa_de_gestion_documental.pdf" TargetMode="External"/><Relationship Id="rId39" Type="http://schemas.openxmlformats.org/officeDocument/2006/relationships/hyperlink" Target="http://www.gobiernobogota.gov.co/content/gobierno-ninos" TargetMode="External"/><Relationship Id="rId21" Type="http://schemas.openxmlformats.org/officeDocument/2006/relationships/hyperlink" Target="http://www.contraloriabogota.gov.co/transparenciayacceso/informaci%C3%B3ndeinter%C3%A9s/informes" TargetMode="External"/><Relationship Id="rId34" Type="http://schemas.openxmlformats.org/officeDocument/2006/relationships/hyperlink" Target="https://www.datos.gov.co/browse?q=%C3%8Dndice%20informaci%C3%B3n%20clasificada%20y%20reservada%20-%20Secretar%C3%ADa%20Distrital%20de%20Gobierno&amp;sortBy=relevance" TargetMode="External"/><Relationship Id="rId42" Type="http://schemas.openxmlformats.org/officeDocument/2006/relationships/hyperlink" Target="http://www.lacandelaria.gov.co/transparencia/organizacion/procesos-y-procedimientos" TargetMode="External"/><Relationship Id="rId47" Type="http://schemas.openxmlformats.org/officeDocument/2006/relationships/hyperlink" Target="http://www.lacandelaria.gov.co/transparencia/planeacion/planes" TargetMode="External"/><Relationship Id="rId50" Type="http://schemas.openxmlformats.org/officeDocument/2006/relationships/hyperlink" Target="http://www.lacandelaria.gov.co/transparencia/contratacion/plan-anual-adquisiciones" TargetMode="External"/><Relationship Id="rId55" Type="http://schemas.openxmlformats.org/officeDocument/2006/relationships/hyperlink" Target="http://www.lacandelaria.gov.co/transparencia/planeacion/metas-objetivos-indicadores" TargetMode="External"/><Relationship Id="rId63" Type="http://schemas.openxmlformats.org/officeDocument/2006/relationships/vmlDrawing" Target="../drawings/vmlDrawing1.v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instrumentos-gestion-informacion-publica/relacionados-la-informacion/104-esquema" TargetMode="External"/><Relationship Id="rId20" Type="http://schemas.openxmlformats.org/officeDocument/2006/relationships/hyperlink" Target="http://www.gobiernobogota.gov.co/rendicion-de-cuentas/" TargetMode="External"/><Relationship Id="rId29" Type="http://schemas.openxmlformats.org/officeDocument/2006/relationships/hyperlink" Target="http://www.gobiernobogota.gov.co/planeaci%C3%B3n-clasificaci%C3%B3n-planes/plan-anticorrupci%C3%B3n-y-atenci%C3%B3n-al-ciudadano" TargetMode="External"/><Relationship Id="rId41" Type="http://schemas.openxmlformats.org/officeDocument/2006/relationships/hyperlink" Target="http://www.lacandelaria.gov.co/transparencia/organizacion/funciones-y-deberes" TargetMode="External"/><Relationship Id="rId54" Type="http://schemas.openxmlformats.org/officeDocument/2006/relationships/hyperlink" Target="http://www.lacandelaria.gov.co/transparencia/atencion-ciudadano/sedes" TargetMode="External"/><Relationship Id="rId62" Type="http://schemas.openxmlformats.org/officeDocument/2006/relationships/drawing" Target="../drawings/drawing1.xm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lacandelaria.gov.co/transparencia/contratacion/plan-anual-adquisiciones/plan-anual-adquisiciones-publicado-secop-ii" TargetMode="External"/><Relationship Id="rId32" Type="http://schemas.openxmlformats.org/officeDocument/2006/relationships/hyperlink" Target="http://www.lacandelaria.gov.co/transparencia/atencion-ciudadano/sede-principal" TargetMode="External"/><Relationship Id="rId37" Type="http://schemas.openxmlformats.org/officeDocument/2006/relationships/hyperlink" Target="http://www.lacandelaria.gov.co/transparencia/informacion-interes/glosario" TargetMode="External"/><Relationship Id="rId40" Type="http://schemas.openxmlformats.org/officeDocument/2006/relationships/hyperlink" Target="http://www.lacandelaria.gov.co/transparencia/organizacion/quienes-somos" TargetMode="External"/><Relationship Id="rId45" Type="http://schemas.openxmlformats.org/officeDocument/2006/relationships/hyperlink" Target="http://www.ciudadbolivar.gov.co/transparencia/organizacion/directorio-agremiaciones-asociaciones-y-otros-grupos-interes" TargetMode="External"/><Relationship Id="rId53" Type="http://schemas.openxmlformats.org/officeDocument/2006/relationships/hyperlink" Target="http://www.ciudadbolivar.gov.co/transparencia/instrumentos-gestion-informacion-publica/relacionados-informacion" TargetMode="External"/><Relationship Id="rId58" Type="http://schemas.openxmlformats.org/officeDocument/2006/relationships/hyperlink" Target="http://www.lacandelaria.gov.co/transparencia/presupuesto/ejecucion-presupuestal" TargetMode="External"/><Relationship Id="rId5" Type="http://schemas.openxmlformats.org/officeDocument/2006/relationships/hyperlink" Target="http://www.gobiernobogota.gov.co/transparencia/planeacion/participacion-ciudadana" TargetMode="External"/><Relationship Id="rId15" Type="http://schemas.openxmlformats.org/officeDocument/2006/relationships/hyperlink" Target="http://www.gobiernobogota.gov.co/transparencia/instrumentos-gestion-informacion-publica/Informe-pqr-denuncias-solicitudes" TargetMode="External"/><Relationship Id="rId23" Type="http://schemas.openxmlformats.org/officeDocument/2006/relationships/hyperlink" Target="http://www.lacandelaria.gov.co/transparencia/instrumentos-gestion-informacion-publica/relacionados-informacion" TargetMode="External"/><Relationship Id="rId28" Type="http://schemas.openxmlformats.org/officeDocument/2006/relationships/hyperlink" Target="http://www.gobiernobogota.gov.co/planeaci%C3%B3n-clasificaci%C3%B3n-planes/plan-servicio-al-ciudadano" TargetMode="External"/><Relationship Id="rId36" Type="http://schemas.openxmlformats.org/officeDocument/2006/relationships/hyperlink" Target="http://www.lacandelaria.gov.co/transparencia/informacion-interes/faqs" TargetMode="External"/><Relationship Id="rId49" Type="http://schemas.openxmlformats.org/officeDocument/2006/relationships/hyperlink" Target="http://www.lacandelaria.gov.co/transparencia/contratacion/ejecucion_contratosArchivo%20en%20excel:" TargetMode="External"/><Relationship Id="rId57" Type="http://schemas.openxmlformats.org/officeDocument/2006/relationships/hyperlink" Target="http://www.lacandelaria.gov.co/transparencia/presupuesto/general" TargetMode="External"/><Relationship Id="rId61" Type="http://schemas.openxmlformats.org/officeDocument/2006/relationships/printerSettings" Target="../printerSettings/printerSettings1.bin"/><Relationship Id="rId10" Type="http://schemas.openxmlformats.org/officeDocument/2006/relationships/hyperlink" Target="http://www.gobiernobogota.gov.co/transparencia/control/entes-control-vigilancia-sdg" TargetMode="External"/><Relationship Id="rId19"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1" Type="http://schemas.openxmlformats.org/officeDocument/2006/relationships/hyperlink" Target="http://www.lacandelaria.gov.co/transparencia" TargetMode="External"/><Relationship Id="rId44" Type="http://schemas.openxmlformats.org/officeDocument/2006/relationships/hyperlink" Target="http://www.lacandelaria.gov.co/transparencia/organizacion/directorio-entidades" TargetMode="External"/><Relationship Id="rId52" Type="http://schemas.openxmlformats.org/officeDocument/2006/relationships/hyperlink" Target="https://www.datos.gov.co/browse?q=%C3%8Dndice%20informaci%C3%B3n%20clasificada%20y%20reservada%20-%20Secretar%C3%ADa%20Distrital%20de%20Gobierno&amp;sortBy=relevance" TargetMode="External"/><Relationship Id="rId60" Type="http://schemas.openxmlformats.org/officeDocument/2006/relationships/hyperlink" Target="http://www.lacandelaria.gov.co/transparencia/contratacion/informacion_contractual" TargetMode="External"/><Relationship Id="rId4" Type="http://schemas.openxmlformats.org/officeDocument/2006/relationships/hyperlink" Target="http://www.lacandelaria.gov.co/transparencia/presupuesto/estados-financieros" TargetMode="External"/><Relationship Id="rId9" Type="http://schemas.openxmlformats.org/officeDocument/2006/relationships/hyperlink" Target="http://www.gobiernobogota.gov.co/transparencia/control/planes-mejoramiento" TargetMode="External"/><Relationship Id="rId14" Type="http://schemas.openxmlformats.org/officeDocument/2006/relationships/hyperlink" Target="http://www.gobiernobogota.gov.co/transparencia/instrumentos-gestion-informacion-publica/relacionados-la-informaci%C3%B3n/108-costos" TargetMode="External"/><Relationship Id="rId22" Type="http://schemas.openxmlformats.org/officeDocument/2006/relationships/hyperlink" Target="http://www.lacandelaria.gov.co/transparencia/instrumentos-gestion-informacion-publica/relacionados-informacion" TargetMode="External"/><Relationship Id="rId27" Type="http://schemas.openxmlformats.org/officeDocument/2006/relationships/hyperlink" Target="http://www.gobiernobogota.gov.co/node/28" TargetMode="External"/><Relationship Id="rId30" Type="http://schemas.openxmlformats.org/officeDocument/2006/relationships/hyperlink" Target="http://www.gobiernobogota.gov.co/planeacion-clasificacion-planes/plan-antitramites" TargetMode="External"/><Relationship Id="rId35" Type="http://schemas.openxmlformats.org/officeDocument/2006/relationships/hyperlink" Target="http://www.lacandelaria.gov.co/transparencia/informacion-interes/convocatorias" TargetMode="External"/><Relationship Id="rId43" Type="http://schemas.openxmlformats.org/officeDocument/2006/relationships/hyperlink" Target="http://www.lacandelaria.gov.co/transparencia/organizacion/organigrama" TargetMode="External"/><Relationship Id="rId4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6" Type="http://schemas.openxmlformats.org/officeDocument/2006/relationships/hyperlink" Target="http://www.lacandelaria.gov.co/transparencia/planeacion/plan-gasto-publico" TargetMode="External"/><Relationship Id="rId64" Type="http://schemas.openxmlformats.org/officeDocument/2006/relationships/comments" Target="../comments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lacandelaria.gov.co/transparencia/instrumentos-gestion-informacion-publica/relacionados-informacion"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node/27" TargetMode="External"/><Relationship Id="rId25" Type="http://schemas.openxmlformats.org/officeDocument/2006/relationships/hyperlink" Target="http://www.gobiernobogota.gov.co/govi-sdqs/crear" TargetMode="External"/><Relationship Id="rId33" Type="http://schemas.openxmlformats.org/officeDocument/2006/relationships/hyperlink" Target="http://www.gobiernobogota.gov.co/content/datos-abiertos-la-secretaria-distrital-gobierno" TargetMode="External"/><Relationship Id="rId38" Type="http://schemas.openxmlformats.org/officeDocument/2006/relationships/hyperlink" Target="http://www.lacandelaria.gov.co/todas-las-noticias" TargetMode="External"/><Relationship Id="rId4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9" Type="http://schemas.openxmlformats.org/officeDocument/2006/relationships/hyperlink" Target="http://www.lacandelaria.gov.co/transparencia/informacion-interes/informacion-adicion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I530"/>
  <sheetViews>
    <sheetView showGridLines="0" tabSelected="1" topLeftCell="C4" zoomScale="60" zoomScaleNormal="60" workbookViewId="0">
      <pane xSplit="1" ySplit="4" topLeftCell="N82" activePane="bottomRight" state="frozen"/>
      <selection activeCell="C4" sqref="C4"/>
      <selection pane="topRight" activeCell="D4" sqref="D4"/>
      <selection pane="bottomLeft" activeCell="C8" sqref="C8"/>
      <selection pane="bottomRight" activeCell="U163" sqref="U163"/>
    </sheetView>
  </sheetViews>
  <sheetFormatPr baseColWidth="10" defaultColWidth="9.140625" defaultRowHeight="15" x14ac:dyDescent="0.25"/>
  <cols>
    <col min="1" max="1" width="17.28515625" style="14" customWidth="1"/>
    <col min="2" max="2" width="14.85546875" style="13"/>
    <col min="3" max="3" width="16.5703125" style="15" customWidth="1"/>
    <col min="4" max="4" width="24.5703125" style="15" customWidth="1"/>
    <col min="5" max="5" width="3.28515625" style="15"/>
    <col min="6" max="6" width="49.5703125" style="16"/>
    <col min="7" max="7" width="49.5703125" style="17"/>
    <col min="8" max="8" width="20.85546875" style="13" customWidth="1"/>
    <col min="9" max="9" width="13.85546875" style="14" customWidth="1"/>
    <col min="10" max="10" width="9.140625" style="13" customWidth="1"/>
    <col min="11" max="11" width="9.140625" style="18" customWidth="1"/>
    <col min="12" max="12" width="62.140625" style="85"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20" width="11.42578125" style="13"/>
    <col min="21" max="21" width="68.5703125" style="13" customWidth="1"/>
    <col min="22" max="23" width="9.140625" style="13"/>
    <col min="24" max="24" width="68.5703125" style="13" customWidth="1"/>
    <col min="25" max="971" width="11.42578125" style="13"/>
    <col min="972" max="974" width="11.42578125" style="6"/>
    <col min="975" max="16384" width="9.140625" style="6"/>
  </cols>
  <sheetData>
    <row r="1" spans="1:971" x14ac:dyDescent="0.25">
      <c r="F1" s="4"/>
      <c r="G1" s="2"/>
      <c r="K1" s="3"/>
    </row>
    <row r="2" spans="1:971" s="45" customFormat="1" ht="135" customHeight="1" x14ac:dyDescent="0.35">
      <c r="A2" s="70"/>
      <c r="B2" s="320"/>
      <c r="C2" s="320"/>
      <c r="D2" s="320"/>
      <c r="E2" s="320"/>
      <c r="F2" s="320"/>
      <c r="G2" s="337" t="s">
        <v>544</v>
      </c>
      <c r="H2" s="338"/>
      <c r="I2" s="338"/>
      <c r="J2" s="338"/>
      <c r="K2" s="338"/>
      <c r="L2" s="338"/>
      <c r="M2" s="338"/>
      <c r="N2" s="338"/>
      <c r="O2" s="338"/>
      <c r="P2" s="338"/>
      <c r="Q2" s="338"/>
      <c r="R2" s="339"/>
      <c r="S2" s="315" t="s">
        <v>536</v>
      </c>
      <c r="T2" s="315"/>
      <c r="U2" s="315"/>
      <c r="V2" s="315" t="s">
        <v>568</v>
      </c>
      <c r="W2" s="315"/>
      <c r="X2" s="315"/>
    </row>
    <row r="3" spans="1:971" s="45" customFormat="1" ht="39.75" customHeight="1" x14ac:dyDescent="0.35">
      <c r="A3" s="321"/>
      <c r="B3" s="321"/>
      <c r="C3" s="321"/>
      <c r="D3" s="321"/>
      <c r="E3" s="321"/>
      <c r="F3" s="321"/>
      <c r="G3" s="325" t="s">
        <v>462</v>
      </c>
      <c r="H3" s="326"/>
      <c r="I3" s="326"/>
      <c r="J3" s="326"/>
      <c r="K3" s="326"/>
      <c r="L3" s="326"/>
      <c r="M3" s="326"/>
      <c r="N3" s="326"/>
      <c r="O3" s="326"/>
      <c r="P3" s="326"/>
      <c r="Q3" s="326"/>
      <c r="R3" s="327"/>
      <c r="S3" s="315"/>
      <c r="T3" s="315"/>
      <c r="U3" s="315"/>
      <c r="V3" s="315"/>
      <c r="W3" s="315"/>
      <c r="X3" s="315"/>
    </row>
    <row r="4" spans="1:971" ht="30" customHeight="1" x14ac:dyDescent="0.25">
      <c r="A4" s="310" t="s">
        <v>0</v>
      </c>
      <c r="B4" s="322"/>
      <c r="C4" s="322"/>
      <c r="D4" s="322"/>
      <c r="E4" s="322"/>
      <c r="F4" s="311"/>
      <c r="G4" s="47" t="s">
        <v>1</v>
      </c>
      <c r="H4" s="47" t="s">
        <v>2</v>
      </c>
      <c r="I4" s="310" t="s">
        <v>383</v>
      </c>
      <c r="J4" s="317"/>
      <c r="K4" s="318"/>
      <c r="L4" s="86"/>
      <c r="M4" s="340" t="s">
        <v>460</v>
      </c>
      <c r="N4" s="341"/>
      <c r="O4" s="341"/>
      <c r="P4" s="341"/>
      <c r="Q4" s="341"/>
      <c r="R4" s="342"/>
      <c r="S4" s="316" t="s">
        <v>461</v>
      </c>
      <c r="T4" s="317"/>
      <c r="U4" s="318"/>
      <c r="V4" s="316" t="s">
        <v>461</v>
      </c>
      <c r="W4" s="317"/>
      <c r="X4" s="318"/>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row>
    <row r="5" spans="1:971" s="5" customFormat="1" ht="74.25" customHeight="1" x14ac:dyDescent="0.25">
      <c r="A5" s="310" t="s">
        <v>3</v>
      </c>
      <c r="B5" s="311"/>
      <c r="C5" s="310" t="s">
        <v>4</v>
      </c>
      <c r="D5" s="311"/>
      <c r="E5" s="310" t="s">
        <v>5</v>
      </c>
      <c r="F5" s="311"/>
      <c r="G5" s="48"/>
      <c r="H5" s="48"/>
      <c r="I5" s="310" t="s">
        <v>378</v>
      </c>
      <c r="J5" s="311"/>
      <c r="K5" s="47" t="s">
        <v>7</v>
      </c>
      <c r="L5" s="86" t="s">
        <v>8</v>
      </c>
      <c r="M5" s="47" t="s">
        <v>9</v>
      </c>
      <c r="N5" s="47" t="s">
        <v>10</v>
      </c>
      <c r="O5" s="47" t="s">
        <v>11</v>
      </c>
      <c r="P5" s="47" t="s">
        <v>413</v>
      </c>
      <c r="Q5" s="47" t="s">
        <v>12</v>
      </c>
      <c r="R5" s="47" t="s">
        <v>13</v>
      </c>
      <c r="S5" s="91" t="s">
        <v>376</v>
      </c>
      <c r="T5" s="91" t="s">
        <v>377</v>
      </c>
      <c r="U5" s="91" t="s">
        <v>467</v>
      </c>
      <c r="V5" s="91" t="s">
        <v>376</v>
      </c>
      <c r="W5" s="91" t="s">
        <v>377</v>
      </c>
      <c r="X5" s="91" t="s">
        <v>467</v>
      </c>
    </row>
    <row r="6" spans="1:971" s="5" customFormat="1" ht="10.5" customHeight="1" x14ac:dyDescent="0.25">
      <c r="A6" s="60"/>
      <c r="B6" s="61"/>
      <c r="C6" s="61"/>
      <c r="D6" s="61"/>
      <c r="E6" s="61"/>
      <c r="F6" s="61"/>
      <c r="G6" s="62"/>
      <c r="H6" s="63"/>
      <c r="I6" s="60"/>
      <c r="J6" s="64"/>
      <c r="K6" s="49"/>
      <c r="L6" s="87"/>
      <c r="M6" s="49"/>
      <c r="N6" s="49"/>
      <c r="O6" s="49"/>
      <c r="P6" s="49"/>
      <c r="Q6" s="49"/>
      <c r="R6" s="49"/>
      <c r="S6" s="65"/>
      <c r="T6" s="65"/>
      <c r="U6" s="65"/>
      <c r="V6" s="65"/>
      <c r="W6" s="65"/>
      <c r="X6" s="65"/>
    </row>
    <row r="7" spans="1:971" ht="93" customHeight="1" x14ac:dyDescent="0.25">
      <c r="A7" s="328" t="s">
        <v>466</v>
      </c>
      <c r="B7" s="329"/>
      <c r="C7" s="329"/>
      <c r="D7" s="329"/>
      <c r="E7" s="329"/>
      <c r="F7" s="329"/>
      <c r="G7" s="330"/>
      <c r="H7" s="148" t="s">
        <v>14</v>
      </c>
      <c r="I7" s="149" t="s">
        <v>375</v>
      </c>
      <c r="J7" s="149">
        <f>IF(I7="Si",1,IF(I7="No",0,"error"))</f>
        <v>1</v>
      </c>
      <c r="K7" s="149"/>
      <c r="L7" s="187" t="s">
        <v>545</v>
      </c>
      <c r="M7" s="268" t="s">
        <v>435</v>
      </c>
      <c r="N7" s="268" t="s">
        <v>543</v>
      </c>
      <c r="O7" s="141"/>
      <c r="P7" s="268" t="s">
        <v>443</v>
      </c>
      <c r="Q7" s="115" t="s">
        <v>7</v>
      </c>
      <c r="R7" s="268" t="s">
        <v>436</v>
      </c>
      <c r="S7" s="74" t="s">
        <v>356</v>
      </c>
      <c r="T7" s="74"/>
      <c r="U7" s="107" t="s">
        <v>471</v>
      </c>
      <c r="V7" s="222" t="s">
        <v>356</v>
      </c>
      <c r="W7" s="222"/>
      <c r="X7" s="223" t="s">
        <v>471</v>
      </c>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row>
    <row r="8" spans="1:971" ht="54.75" customHeight="1" x14ac:dyDescent="0.25">
      <c r="A8" s="323">
        <v>1</v>
      </c>
      <c r="B8" s="323" t="s">
        <v>16</v>
      </c>
      <c r="C8" s="323" t="s">
        <v>17</v>
      </c>
      <c r="D8" s="153" t="s">
        <v>18</v>
      </c>
      <c r="E8" s="161" t="s">
        <v>19</v>
      </c>
      <c r="F8" s="162" t="s">
        <v>20</v>
      </c>
      <c r="G8" s="163" t="s">
        <v>21</v>
      </c>
      <c r="H8" s="239" t="s">
        <v>22</v>
      </c>
      <c r="I8" s="152" t="s">
        <v>376</v>
      </c>
      <c r="J8" s="149">
        <f t="shared" ref="J8:J70" si="0">IF(I8="Si",1,IF(I8="No",0,"error"))</f>
        <v>1</v>
      </c>
      <c r="K8" s="162"/>
      <c r="L8" s="312" t="s">
        <v>546</v>
      </c>
      <c r="M8" s="296"/>
      <c r="N8" s="296"/>
      <c r="O8" s="268"/>
      <c r="P8" s="296"/>
      <c r="Q8" s="117" t="s">
        <v>7</v>
      </c>
      <c r="R8" s="296"/>
      <c r="S8" s="277" t="s">
        <v>356</v>
      </c>
      <c r="T8" s="277"/>
      <c r="U8" s="288" t="s">
        <v>537</v>
      </c>
      <c r="V8" s="277" t="s">
        <v>356</v>
      </c>
      <c r="W8" s="277"/>
      <c r="X8" s="288" t="s">
        <v>537</v>
      </c>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row>
    <row r="9" spans="1:971" ht="45" x14ac:dyDescent="0.25">
      <c r="A9" s="324"/>
      <c r="B9" s="324"/>
      <c r="C9" s="324"/>
      <c r="D9" s="153" t="s">
        <v>23</v>
      </c>
      <c r="E9" s="164" t="s">
        <v>24</v>
      </c>
      <c r="F9" s="162" t="s">
        <v>25</v>
      </c>
      <c r="G9" s="163" t="s">
        <v>26</v>
      </c>
      <c r="H9" s="332"/>
      <c r="I9" s="152" t="s">
        <v>6</v>
      </c>
      <c r="J9" s="149">
        <f t="shared" si="0"/>
        <v>1</v>
      </c>
      <c r="K9" s="162"/>
      <c r="L9" s="306"/>
      <c r="M9" s="296"/>
      <c r="N9" s="296"/>
      <c r="O9" s="269"/>
      <c r="P9" s="296"/>
      <c r="Q9" s="117" t="s">
        <v>7</v>
      </c>
      <c r="R9" s="296"/>
      <c r="S9" s="277"/>
      <c r="T9" s="277"/>
      <c r="U9" s="288"/>
      <c r="V9" s="277"/>
      <c r="W9" s="277"/>
      <c r="X9" s="288"/>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row>
    <row r="10" spans="1:971" ht="60.75" customHeight="1" x14ac:dyDescent="0.25">
      <c r="A10" s="324"/>
      <c r="B10" s="324"/>
      <c r="C10" s="324"/>
      <c r="D10" s="153" t="s">
        <v>23</v>
      </c>
      <c r="E10" s="164" t="s">
        <v>27</v>
      </c>
      <c r="F10" s="162" t="s">
        <v>28</v>
      </c>
      <c r="G10" s="163"/>
      <c r="H10" s="332"/>
      <c r="I10" s="152" t="s">
        <v>376</v>
      </c>
      <c r="J10" s="149">
        <f t="shared" si="0"/>
        <v>1</v>
      </c>
      <c r="K10" s="162"/>
      <c r="L10" s="306"/>
      <c r="M10" s="296"/>
      <c r="N10" s="296"/>
      <c r="O10" s="269"/>
      <c r="P10" s="296"/>
      <c r="Q10" s="116" t="s">
        <v>7</v>
      </c>
      <c r="R10" s="296"/>
      <c r="S10" s="277"/>
      <c r="T10" s="277"/>
      <c r="U10" s="288"/>
      <c r="V10" s="277"/>
      <c r="W10" s="277"/>
      <c r="X10" s="288"/>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row>
    <row r="11" spans="1:971" ht="48.75" customHeight="1" x14ac:dyDescent="0.25">
      <c r="A11" s="324"/>
      <c r="B11" s="324"/>
      <c r="C11" s="324"/>
      <c r="D11" s="153" t="s">
        <v>23</v>
      </c>
      <c r="E11" s="164" t="s">
        <v>29</v>
      </c>
      <c r="F11" s="162" t="s">
        <v>30</v>
      </c>
      <c r="G11" s="163" t="s">
        <v>31</v>
      </c>
      <c r="H11" s="332"/>
      <c r="I11" s="152" t="s">
        <v>6</v>
      </c>
      <c r="J11" s="149">
        <f t="shared" si="0"/>
        <v>1</v>
      </c>
      <c r="K11" s="162"/>
      <c r="L11" s="242"/>
      <c r="M11" s="297"/>
      <c r="N11" s="297"/>
      <c r="O11" s="270"/>
      <c r="P11" s="296"/>
      <c r="Q11" s="119" t="s">
        <v>7</v>
      </c>
      <c r="R11" s="297"/>
      <c r="S11" s="277"/>
      <c r="T11" s="277"/>
      <c r="U11" s="288"/>
      <c r="V11" s="277"/>
      <c r="W11" s="277"/>
      <c r="X11" s="288"/>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row>
    <row r="12" spans="1:971" ht="54.75" customHeight="1" x14ac:dyDescent="0.25">
      <c r="A12" s="324"/>
      <c r="B12" s="324"/>
      <c r="C12" s="331"/>
      <c r="D12" s="31" t="s">
        <v>23</v>
      </c>
      <c r="E12" s="35" t="s">
        <v>32</v>
      </c>
      <c r="F12" s="7" t="s">
        <v>33</v>
      </c>
      <c r="G12" s="32" t="s">
        <v>34</v>
      </c>
      <c r="H12" s="160"/>
      <c r="I12" s="29" t="s">
        <v>6</v>
      </c>
      <c r="J12" s="37">
        <f t="shared" si="0"/>
        <v>1</v>
      </c>
      <c r="K12" s="7"/>
      <c r="L12" s="124" t="s">
        <v>506</v>
      </c>
      <c r="M12" s="26"/>
      <c r="N12" s="26"/>
      <c r="O12" s="144"/>
      <c r="P12" s="121" t="s">
        <v>479</v>
      </c>
      <c r="Q12" s="119" t="s">
        <v>7</v>
      </c>
      <c r="R12" s="119" t="s">
        <v>436</v>
      </c>
      <c r="S12" s="98" t="s">
        <v>356</v>
      </c>
      <c r="T12" s="104"/>
      <c r="U12" s="108" t="s">
        <v>507</v>
      </c>
      <c r="V12" s="225" t="s">
        <v>356</v>
      </c>
      <c r="W12" s="104"/>
      <c r="X12" s="227" t="s">
        <v>507</v>
      </c>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row>
    <row r="13" spans="1:971" ht="81" customHeight="1" x14ac:dyDescent="0.25">
      <c r="A13" s="324"/>
      <c r="B13" s="324"/>
      <c r="C13" s="323" t="s">
        <v>35</v>
      </c>
      <c r="D13" s="239" t="s">
        <v>36</v>
      </c>
      <c r="E13" s="164" t="s">
        <v>37</v>
      </c>
      <c r="F13" s="162" t="s">
        <v>38</v>
      </c>
      <c r="G13" s="163" t="s">
        <v>39</v>
      </c>
      <c r="H13" s="239" t="s">
        <v>22</v>
      </c>
      <c r="I13" s="152" t="s">
        <v>6</v>
      </c>
      <c r="J13" s="149">
        <f t="shared" si="0"/>
        <v>1</v>
      </c>
      <c r="K13" s="162"/>
      <c r="L13" s="312" t="s">
        <v>547</v>
      </c>
      <c r="M13" s="268" t="s">
        <v>435</v>
      </c>
      <c r="N13" s="268" t="s">
        <v>543</v>
      </c>
      <c r="O13" s="144"/>
      <c r="P13" s="268" t="s">
        <v>444</v>
      </c>
      <c r="Q13" s="268" t="s">
        <v>412</v>
      </c>
      <c r="R13" s="268" t="s">
        <v>390</v>
      </c>
      <c r="S13" s="257" t="s">
        <v>356</v>
      </c>
      <c r="T13" s="257"/>
      <c r="U13" s="241" t="s">
        <v>574</v>
      </c>
      <c r="V13" s="257" t="s">
        <v>356</v>
      </c>
      <c r="W13" s="257"/>
      <c r="X13" s="241" t="s">
        <v>574</v>
      </c>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row>
    <row r="14" spans="1:971" ht="66.75" customHeight="1" x14ac:dyDescent="0.25">
      <c r="A14" s="324"/>
      <c r="B14" s="324"/>
      <c r="C14" s="324"/>
      <c r="D14" s="332"/>
      <c r="E14" s="164" t="s">
        <v>37</v>
      </c>
      <c r="F14" s="162" t="s">
        <v>40</v>
      </c>
      <c r="G14" s="350" t="s">
        <v>41</v>
      </c>
      <c r="H14" s="332"/>
      <c r="I14" s="152" t="s">
        <v>6</v>
      </c>
      <c r="J14" s="149">
        <f t="shared" ref="J14" si="1">IF(I14="Si",1,IF(I14="No",0,"error"))</f>
        <v>1</v>
      </c>
      <c r="K14" s="162"/>
      <c r="L14" s="306"/>
      <c r="M14" s="296"/>
      <c r="N14" s="269"/>
      <c r="O14" s="144"/>
      <c r="P14" s="269"/>
      <c r="Q14" s="274"/>
      <c r="R14" s="274"/>
      <c r="S14" s="273"/>
      <c r="T14" s="273"/>
      <c r="U14" s="306"/>
      <c r="V14" s="273"/>
      <c r="W14" s="273"/>
      <c r="X14" s="30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row>
    <row r="15" spans="1:971" ht="66.75" customHeight="1" x14ac:dyDescent="0.25">
      <c r="A15" s="324"/>
      <c r="B15" s="324"/>
      <c r="C15" s="324"/>
      <c r="D15" s="332"/>
      <c r="E15" s="164" t="s">
        <v>37</v>
      </c>
      <c r="F15" s="162" t="s">
        <v>42</v>
      </c>
      <c r="G15" s="352"/>
      <c r="H15" s="332"/>
      <c r="I15" s="152" t="s">
        <v>6</v>
      </c>
      <c r="J15" s="149">
        <f t="shared" si="0"/>
        <v>1</v>
      </c>
      <c r="K15" s="162"/>
      <c r="L15" s="306"/>
      <c r="M15" s="296"/>
      <c r="N15" s="269"/>
      <c r="O15" s="144"/>
      <c r="P15" s="269"/>
      <c r="Q15" s="274"/>
      <c r="R15" s="274"/>
      <c r="S15" s="273"/>
      <c r="T15" s="273"/>
      <c r="U15" s="306"/>
      <c r="V15" s="273"/>
      <c r="W15" s="273"/>
      <c r="X15" s="30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row>
    <row r="16" spans="1:971" ht="66.75" customHeight="1" x14ac:dyDescent="0.25">
      <c r="A16" s="324"/>
      <c r="B16" s="324"/>
      <c r="C16" s="331"/>
      <c r="D16" s="333"/>
      <c r="E16" s="164" t="s">
        <v>37</v>
      </c>
      <c r="F16" s="162" t="s">
        <v>43</v>
      </c>
      <c r="G16" s="163" t="s">
        <v>44</v>
      </c>
      <c r="H16" s="333"/>
      <c r="I16" s="152" t="s">
        <v>6</v>
      </c>
      <c r="J16" s="149">
        <f t="shared" si="0"/>
        <v>1</v>
      </c>
      <c r="K16" s="162"/>
      <c r="L16" s="242"/>
      <c r="M16" s="297"/>
      <c r="N16" s="270"/>
      <c r="O16" s="144"/>
      <c r="P16" s="270"/>
      <c r="Q16" s="275"/>
      <c r="R16" s="275"/>
      <c r="S16" s="240"/>
      <c r="T16" s="240"/>
      <c r="U16" s="242"/>
      <c r="V16" s="240"/>
      <c r="W16" s="240"/>
      <c r="X16" s="242"/>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row>
    <row r="17" spans="1:971" ht="92.25" customHeight="1" x14ac:dyDescent="0.25">
      <c r="A17" s="324"/>
      <c r="B17" s="324"/>
      <c r="C17" s="323" t="s">
        <v>45</v>
      </c>
      <c r="D17" s="268" t="s">
        <v>46</v>
      </c>
      <c r="E17" s="35" t="s">
        <v>37</v>
      </c>
      <c r="F17" s="7" t="s">
        <v>47</v>
      </c>
      <c r="G17" s="32"/>
      <c r="H17" s="323" t="s">
        <v>48</v>
      </c>
      <c r="I17" s="38" t="s">
        <v>6</v>
      </c>
      <c r="J17" s="38">
        <f t="shared" si="0"/>
        <v>1</v>
      </c>
      <c r="K17" s="38"/>
      <c r="L17" s="334" t="s">
        <v>394</v>
      </c>
      <c r="M17" s="268" t="s">
        <v>441</v>
      </c>
      <c r="N17" s="268" t="s">
        <v>442</v>
      </c>
      <c r="O17" s="135"/>
      <c r="P17" s="268" t="s">
        <v>444</v>
      </c>
      <c r="Q17" s="268" t="s">
        <v>390</v>
      </c>
      <c r="R17" s="268" t="s">
        <v>380</v>
      </c>
      <c r="S17" s="285"/>
      <c r="T17" s="285" t="s">
        <v>356</v>
      </c>
      <c r="U17" s="246" t="s">
        <v>515</v>
      </c>
      <c r="V17" s="285"/>
      <c r="W17" s="285" t="s">
        <v>356</v>
      </c>
      <c r="X17" s="246" t="s">
        <v>515</v>
      </c>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row>
    <row r="18" spans="1:971" ht="70.5" customHeight="1" x14ac:dyDescent="0.25">
      <c r="A18" s="324"/>
      <c r="B18" s="324"/>
      <c r="C18" s="324"/>
      <c r="D18" s="296"/>
      <c r="E18" s="35" t="s">
        <v>37</v>
      </c>
      <c r="F18" s="7" t="s">
        <v>49</v>
      </c>
      <c r="G18" s="7"/>
      <c r="H18" s="324"/>
      <c r="I18" s="42" t="s">
        <v>6</v>
      </c>
      <c r="J18" s="42">
        <f t="shared" si="0"/>
        <v>1</v>
      </c>
      <c r="K18" s="42"/>
      <c r="L18" s="335"/>
      <c r="M18" s="296"/>
      <c r="N18" s="296"/>
      <c r="O18" s="140"/>
      <c r="P18" s="296"/>
      <c r="Q18" s="296"/>
      <c r="R18" s="296"/>
      <c r="S18" s="304"/>
      <c r="T18" s="304"/>
      <c r="U18" s="265"/>
      <c r="V18" s="304"/>
      <c r="W18" s="304"/>
      <c r="X18" s="265"/>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row>
    <row r="19" spans="1:971" ht="72" customHeight="1" x14ac:dyDescent="0.25">
      <c r="A19" s="324"/>
      <c r="B19" s="324"/>
      <c r="C19" s="324"/>
      <c r="D19" s="296"/>
      <c r="E19" s="35" t="s">
        <v>37</v>
      </c>
      <c r="F19" s="7" t="s">
        <v>50</v>
      </c>
      <c r="G19" s="7"/>
      <c r="H19" s="324"/>
      <c r="I19" s="42" t="s">
        <v>6</v>
      </c>
      <c r="J19" s="42">
        <f t="shared" si="0"/>
        <v>1</v>
      </c>
      <c r="K19" s="42"/>
      <c r="L19" s="335"/>
      <c r="M19" s="296"/>
      <c r="N19" s="296"/>
      <c r="O19" s="140"/>
      <c r="P19" s="296"/>
      <c r="Q19" s="296"/>
      <c r="R19" s="296"/>
      <c r="S19" s="304"/>
      <c r="T19" s="304"/>
      <c r="U19" s="265"/>
      <c r="V19" s="304"/>
      <c r="W19" s="304"/>
      <c r="X19" s="265"/>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row>
    <row r="20" spans="1:971" ht="60.75" customHeight="1" x14ac:dyDescent="0.25">
      <c r="A20" s="324"/>
      <c r="B20" s="324"/>
      <c r="C20" s="331"/>
      <c r="D20" s="297"/>
      <c r="E20" s="35" t="s">
        <v>37</v>
      </c>
      <c r="F20" s="7" t="s">
        <v>51</v>
      </c>
      <c r="G20" s="7"/>
      <c r="H20" s="331"/>
      <c r="I20" s="40" t="s">
        <v>6</v>
      </c>
      <c r="J20" s="40">
        <f t="shared" si="0"/>
        <v>1</v>
      </c>
      <c r="K20" s="40"/>
      <c r="L20" s="336"/>
      <c r="M20" s="297"/>
      <c r="N20" s="297"/>
      <c r="O20" s="141"/>
      <c r="P20" s="297"/>
      <c r="Q20" s="297"/>
      <c r="R20" s="297"/>
      <c r="S20" s="319"/>
      <c r="T20" s="319"/>
      <c r="U20" s="247"/>
      <c r="V20" s="319"/>
      <c r="W20" s="319"/>
      <c r="X20" s="247"/>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row>
    <row r="21" spans="1:971" ht="111" customHeight="1" x14ac:dyDescent="0.25">
      <c r="A21" s="331"/>
      <c r="B21" s="324"/>
      <c r="C21" s="31" t="s">
        <v>52</v>
      </c>
      <c r="D21" s="39" t="s">
        <v>53</v>
      </c>
      <c r="E21" s="33" t="s">
        <v>37</v>
      </c>
      <c r="F21" s="69" t="s">
        <v>54</v>
      </c>
      <c r="G21" s="69" t="s">
        <v>55</v>
      </c>
      <c r="H21" s="136" t="s">
        <v>56</v>
      </c>
      <c r="I21" s="135" t="s">
        <v>6</v>
      </c>
      <c r="J21" s="102">
        <f>IF(I21="Si",1,IF(I21="No",0,"error"))</f>
        <v>1</v>
      </c>
      <c r="K21" s="136"/>
      <c r="L21" s="143" t="s">
        <v>395</v>
      </c>
      <c r="M21" s="135" t="s">
        <v>414</v>
      </c>
      <c r="N21" s="135" t="s">
        <v>480</v>
      </c>
      <c r="O21" s="136"/>
      <c r="P21" s="135" t="s">
        <v>445</v>
      </c>
      <c r="Q21" s="115" t="s">
        <v>412</v>
      </c>
      <c r="R21" s="118"/>
      <c r="S21" s="71"/>
      <c r="T21" s="71" t="s">
        <v>356</v>
      </c>
      <c r="U21" s="123" t="s">
        <v>515</v>
      </c>
      <c r="V21" s="228"/>
      <c r="W21" s="228" t="s">
        <v>356</v>
      </c>
      <c r="X21" s="229" t="s">
        <v>515</v>
      </c>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row>
    <row r="22" spans="1:971" ht="124.5" customHeight="1" x14ac:dyDescent="0.25">
      <c r="A22" s="323">
        <v>2</v>
      </c>
      <c r="B22" s="323" t="s">
        <v>57</v>
      </c>
      <c r="C22" s="323" t="s">
        <v>58</v>
      </c>
      <c r="D22" s="323" t="s">
        <v>59</v>
      </c>
      <c r="E22" s="35" t="s">
        <v>37</v>
      </c>
      <c r="F22" s="7" t="s">
        <v>60</v>
      </c>
      <c r="G22" s="301" t="s">
        <v>61</v>
      </c>
      <c r="H22" s="323" t="s">
        <v>62</v>
      </c>
      <c r="I22" s="142" t="s">
        <v>6</v>
      </c>
      <c r="J22" s="102">
        <f t="shared" si="0"/>
        <v>1</v>
      </c>
      <c r="K22" s="7"/>
      <c r="L22" s="167" t="s">
        <v>468</v>
      </c>
      <c r="M22" s="142" t="s">
        <v>481</v>
      </c>
      <c r="N22" s="142" t="s">
        <v>482</v>
      </c>
      <c r="O22" s="144"/>
      <c r="P22" s="142" t="s">
        <v>483</v>
      </c>
      <c r="Q22" s="119" t="s">
        <v>379</v>
      </c>
      <c r="R22" s="119" t="s">
        <v>381</v>
      </c>
      <c r="S22" s="96" t="s">
        <v>356</v>
      </c>
      <c r="T22" s="72"/>
      <c r="U22" s="105" t="s">
        <v>508</v>
      </c>
      <c r="V22" s="228" t="s">
        <v>356</v>
      </c>
      <c r="W22" s="72"/>
      <c r="X22" s="229" t="s">
        <v>508</v>
      </c>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row>
    <row r="23" spans="1:971" ht="89.25" customHeight="1" x14ac:dyDescent="0.25">
      <c r="A23" s="324"/>
      <c r="B23" s="324"/>
      <c r="C23" s="331"/>
      <c r="D23" s="331"/>
      <c r="E23" s="35" t="s">
        <v>37</v>
      </c>
      <c r="F23" s="35" t="s">
        <v>63</v>
      </c>
      <c r="G23" s="303"/>
      <c r="H23" s="331"/>
      <c r="I23" s="142" t="s">
        <v>376</v>
      </c>
      <c r="J23" s="102">
        <f t="shared" si="0"/>
        <v>1</v>
      </c>
      <c r="K23" s="7"/>
      <c r="L23" s="168" t="s">
        <v>538</v>
      </c>
      <c r="M23" s="142" t="s">
        <v>484</v>
      </c>
      <c r="N23" s="142" t="s">
        <v>482</v>
      </c>
      <c r="O23" s="144"/>
      <c r="P23" s="142" t="s">
        <v>483</v>
      </c>
      <c r="Q23" s="119"/>
      <c r="R23" s="119"/>
      <c r="S23" s="73"/>
      <c r="T23" s="78" t="s">
        <v>356</v>
      </c>
      <c r="U23" s="105" t="s">
        <v>539</v>
      </c>
      <c r="V23" s="73"/>
      <c r="W23" s="78" t="s">
        <v>356</v>
      </c>
      <c r="X23" s="229" t="s">
        <v>539</v>
      </c>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row>
    <row r="24" spans="1:971" ht="267" customHeight="1" x14ac:dyDescent="0.25">
      <c r="A24" s="324"/>
      <c r="B24" s="324"/>
      <c r="C24" s="31" t="s">
        <v>64</v>
      </c>
      <c r="D24" s="153" t="s">
        <v>65</v>
      </c>
      <c r="E24" s="164" t="s">
        <v>37</v>
      </c>
      <c r="F24" s="157" t="s">
        <v>66</v>
      </c>
      <c r="G24" s="163" t="s">
        <v>67</v>
      </c>
      <c r="H24" s="169"/>
      <c r="I24" s="152" t="s">
        <v>376</v>
      </c>
      <c r="J24" s="149">
        <f t="shared" si="0"/>
        <v>1</v>
      </c>
      <c r="K24" s="162"/>
      <c r="L24" s="211" t="s">
        <v>548</v>
      </c>
      <c r="M24" s="152" t="s">
        <v>485</v>
      </c>
      <c r="N24" s="152" t="s">
        <v>423</v>
      </c>
      <c r="O24" s="120"/>
      <c r="P24" s="152"/>
      <c r="Q24" s="119"/>
      <c r="R24" s="119"/>
      <c r="S24" s="71" t="s">
        <v>356</v>
      </c>
      <c r="T24" s="71"/>
      <c r="U24" s="105" t="s">
        <v>509</v>
      </c>
      <c r="V24" s="228" t="s">
        <v>356</v>
      </c>
      <c r="W24" s="228"/>
      <c r="X24" s="229" t="s">
        <v>509</v>
      </c>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row>
    <row r="25" spans="1:971" ht="110.25" customHeight="1" x14ac:dyDescent="0.25">
      <c r="A25" s="324"/>
      <c r="B25" s="324"/>
      <c r="C25" s="31" t="s">
        <v>68</v>
      </c>
      <c r="D25" s="153" t="s">
        <v>69</v>
      </c>
      <c r="E25" s="164" t="s">
        <v>37</v>
      </c>
      <c r="F25" s="162" t="s">
        <v>70</v>
      </c>
      <c r="G25" s="163"/>
      <c r="H25" s="162"/>
      <c r="I25" s="152" t="s">
        <v>6</v>
      </c>
      <c r="J25" s="149">
        <f t="shared" si="0"/>
        <v>1</v>
      </c>
      <c r="K25" s="162"/>
      <c r="L25" s="171" t="s">
        <v>551</v>
      </c>
      <c r="M25" s="152" t="s">
        <v>486</v>
      </c>
      <c r="N25" s="152" t="s">
        <v>543</v>
      </c>
      <c r="O25" s="120"/>
      <c r="P25" s="153"/>
      <c r="Q25" s="119" t="s">
        <v>379</v>
      </c>
      <c r="R25" s="119" t="s">
        <v>415</v>
      </c>
      <c r="S25" s="71" t="s">
        <v>356</v>
      </c>
      <c r="T25" s="71"/>
      <c r="U25" s="105" t="s">
        <v>472</v>
      </c>
      <c r="V25" s="228" t="s">
        <v>356</v>
      </c>
      <c r="W25" s="228"/>
      <c r="X25" s="229" t="s">
        <v>472</v>
      </c>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row>
    <row r="26" spans="1:971" ht="180" customHeight="1" x14ac:dyDescent="0.25">
      <c r="A26" s="324"/>
      <c r="B26" s="324"/>
      <c r="C26" s="31" t="s">
        <v>71</v>
      </c>
      <c r="D26" s="153" t="s">
        <v>72</v>
      </c>
      <c r="E26" s="164" t="s">
        <v>37</v>
      </c>
      <c r="F26" s="162" t="s">
        <v>73</v>
      </c>
      <c r="G26" s="163" t="s">
        <v>74</v>
      </c>
      <c r="H26" s="153"/>
      <c r="I26" s="152" t="s">
        <v>6</v>
      </c>
      <c r="J26" s="149">
        <f t="shared" si="0"/>
        <v>1</v>
      </c>
      <c r="K26" s="162"/>
      <c r="L26" s="211" t="s">
        <v>549</v>
      </c>
      <c r="M26" s="152" t="s">
        <v>435</v>
      </c>
      <c r="N26" s="152" t="s">
        <v>543</v>
      </c>
      <c r="O26" s="120"/>
      <c r="P26" s="153"/>
      <c r="Q26" s="119" t="s">
        <v>384</v>
      </c>
      <c r="R26" s="119" t="s">
        <v>382</v>
      </c>
      <c r="S26" s="71" t="s">
        <v>356</v>
      </c>
      <c r="T26" s="71"/>
      <c r="U26" s="246" t="s">
        <v>510</v>
      </c>
      <c r="V26" s="228" t="s">
        <v>356</v>
      </c>
      <c r="W26" s="228"/>
      <c r="X26" s="246" t="s">
        <v>510</v>
      </c>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row>
    <row r="27" spans="1:971" ht="165" x14ac:dyDescent="0.25">
      <c r="A27" s="324"/>
      <c r="B27" s="324"/>
      <c r="C27" s="31" t="s">
        <v>75</v>
      </c>
      <c r="D27" s="153" t="s">
        <v>76</v>
      </c>
      <c r="E27" s="164" t="s">
        <v>37</v>
      </c>
      <c r="F27" s="162" t="s">
        <v>77</v>
      </c>
      <c r="G27" s="163"/>
      <c r="H27" s="162"/>
      <c r="I27" s="152" t="s">
        <v>6</v>
      </c>
      <c r="J27" s="149">
        <f t="shared" si="0"/>
        <v>1</v>
      </c>
      <c r="K27" s="162"/>
      <c r="L27" s="211" t="s">
        <v>550</v>
      </c>
      <c r="M27" s="152" t="s">
        <v>435</v>
      </c>
      <c r="N27" s="152" t="s">
        <v>543</v>
      </c>
      <c r="O27" s="120"/>
      <c r="P27" s="153"/>
      <c r="Q27" s="119" t="s">
        <v>384</v>
      </c>
      <c r="R27" s="119" t="s">
        <v>385</v>
      </c>
      <c r="S27" s="71" t="s">
        <v>356</v>
      </c>
      <c r="T27" s="71"/>
      <c r="U27" s="247"/>
      <c r="V27" s="228" t="s">
        <v>356</v>
      </c>
      <c r="W27" s="228"/>
      <c r="X27" s="247"/>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row>
    <row r="28" spans="1:971" ht="79.5" customHeight="1" x14ac:dyDescent="0.25">
      <c r="A28" s="324"/>
      <c r="B28" s="324"/>
      <c r="C28" s="31" t="s">
        <v>78</v>
      </c>
      <c r="D28" s="153" t="s">
        <v>79</v>
      </c>
      <c r="E28" s="164" t="s">
        <v>37</v>
      </c>
      <c r="F28" s="162" t="s">
        <v>80</v>
      </c>
      <c r="G28" s="163"/>
      <c r="H28" s="162"/>
      <c r="I28" s="152" t="s">
        <v>6</v>
      </c>
      <c r="J28" s="149">
        <f t="shared" si="0"/>
        <v>1</v>
      </c>
      <c r="K28" s="162"/>
      <c r="L28" s="211" t="s">
        <v>552</v>
      </c>
      <c r="M28" s="152" t="s">
        <v>487</v>
      </c>
      <c r="N28" s="152" t="s">
        <v>543</v>
      </c>
      <c r="O28" s="120"/>
      <c r="P28" s="153"/>
      <c r="Q28" s="120"/>
      <c r="R28" s="120"/>
      <c r="S28" s="152" t="s">
        <v>356</v>
      </c>
      <c r="T28" s="152"/>
      <c r="U28" s="156" t="s">
        <v>576</v>
      </c>
      <c r="V28" s="219" t="s">
        <v>356</v>
      </c>
      <c r="W28" s="219"/>
      <c r="X28" s="220" t="s">
        <v>575</v>
      </c>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row>
    <row r="29" spans="1:971" ht="177" customHeight="1" x14ac:dyDescent="0.25">
      <c r="A29" s="324"/>
      <c r="B29" s="324"/>
      <c r="C29" s="31" t="s">
        <v>81</v>
      </c>
      <c r="D29" s="153" t="s">
        <v>82</v>
      </c>
      <c r="E29" s="164" t="s">
        <v>37</v>
      </c>
      <c r="F29" s="157" t="s">
        <v>83</v>
      </c>
      <c r="G29" s="163"/>
      <c r="H29" s="162"/>
      <c r="I29" s="152" t="s">
        <v>376</v>
      </c>
      <c r="J29" s="149">
        <f t="shared" si="0"/>
        <v>1</v>
      </c>
      <c r="K29" s="162"/>
      <c r="L29" s="218" t="s">
        <v>553</v>
      </c>
      <c r="M29" s="152" t="s">
        <v>488</v>
      </c>
      <c r="N29" s="152" t="s">
        <v>543</v>
      </c>
      <c r="O29" s="120"/>
      <c r="P29" s="153"/>
      <c r="Q29" s="119" t="s">
        <v>416</v>
      </c>
      <c r="R29" s="120"/>
      <c r="S29" s="152" t="s">
        <v>356</v>
      </c>
      <c r="T29" s="152"/>
      <c r="U29" s="156" t="s">
        <v>511</v>
      </c>
      <c r="V29" s="219" t="s">
        <v>356</v>
      </c>
      <c r="W29" s="219"/>
      <c r="X29" s="220" t="s">
        <v>511</v>
      </c>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row>
    <row r="30" spans="1:971" ht="105" x14ac:dyDescent="0.25">
      <c r="A30" s="324"/>
      <c r="B30" s="324"/>
      <c r="C30" s="31" t="s">
        <v>84</v>
      </c>
      <c r="D30" s="31" t="s">
        <v>85</v>
      </c>
      <c r="E30" s="35" t="s">
        <v>37</v>
      </c>
      <c r="F30" s="7" t="s">
        <v>86</v>
      </c>
      <c r="G30" s="32"/>
      <c r="H30" s="31" t="s">
        <v>87</v>
      </c>
      <c r="I30" s="131" t="s">
        <v>375</v>
      </c>
      <c r="J30" s="132">
        <f>IF(I30="Si",1,IF(I30="No",0,"error"))</f>
        <v>1</v>
      </c>
      <c r="K30" s="133"/>
      <c r="L30" s="139" t="s">
        <v>512</v>
      </c>
      <c r="M30" s="142" t="s">
        <v>448</v>
      </c>
      <c r="N30" s="142" t="s">
        <v>423</v>
      </c>
      <c r="O30" s="144"/>
      <c r="P30" s="142" t="s">
        <v>446</v>
      </c>
      <c r="Q30" s="119" t="s">
        <v>489</v>
      </c>
      <c r="R30" s="119" t="s">
        <v>489</v>
      </c>
      <c r="S30" s="96" t="s">
        <v>356</v>
      </c>
      <c r="T30" s="96"/>
      <c r="U30" s="105" t="s">
        <v>513</v>
      </c>
      <c r="V30" s="228" t="s">
        <v>356</v>
      </c>
      <c r="W30" s="228"/>
      <c r="X30" s="229" t="s">
        <v>513</v>
      </c>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row>
    <row r="31" spans="1:971" ht="90" x14ac:dyDescent="0.25">
      <c r="A31" s="331"/>
      <c r="B31" s="331"/>
      <c r="C31" s="31" t="s">
        <v>88</v>
      </c>
      <c r="D31" s="153" t="s">
        <v>89</v>
      </c>
      <c r="E31" s="164" t="s">
        <v>37</v>
      </c>
      <c r="F31" s="162" t="s">
        <v>90</v>
      </c>
      <c r="G31" s="163" t="s">
        <v>91</v>
      </c>
      <c r="H31" s="153" t="s">
        <v>92</v>
      </c>
      <c r="I31" s="152" t="s">
        <v>6</v>
      </c>
      <c r="J31" s="149">
        <f t="shared" si="0"/>
        <v>1</v>
      </c>
      <c r="K31" s="162"/>
      <c r="L31" s="218" t="s">
        <v>554</v>
      </c>
      <c r="M31" s="152" t="s">
        <v>448</v>
      </c>
      <c r="N31" s="152" t="s">
        <v>543</v>
      </c>
      <c r="O31" s="120"/>
      <c r="P31" s="153"/>
      <c r="Q31" s="119" t="s">
        <v>379</v>
      </c>
      <c r="R31" s="119"/>
      <c r="S31" s="152" t="s">
        <v>356</v>
      </c>
      <c r="T31" s="152"/>
      <c r="U31" s="156" t="s">
        <v>574</v>
      </c>
      <c r="V31" s="219" t="s">
        <v>356</v>
      </c>
      <c r="W31" s="219"/>
      <c r="X31" s="220" t="s">
        <v>577</v>
      </c>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row>
    <row r="32" spans="1:971" ht="169.5" customHeight="1" x14ac:dyDescent="0.25">
      <c r="A32" s="323">
        <v>3</v>
      </c>
      <c r="B32" s="323" t="s">
        <v>93</v>
      </c>
      <c r="C32" s="31" t="s">
        <v>94</v>
      </c>
      <c r="D32" s="153" t="s">
        <v>95</v>
      </c>
      <c r="E32" s="164" t="s">
        <v>37</v>
      </c>
      <c r="F32" s="162" t="s">
        <v>96</v>
      </c>
      <c r="G32" s="163"/>
      <c r="H32" s="153"/>
      <c r="I32" s="152" t="s">
        <v>6</v>
      </c>
      <c r="J32" s="149">
        <f t="shared" si="0"/>
        <v>1</v>
      </c>
      <c r="K32" s="162"/>
      <c r="L32" s="211" t="s">
        <v>555</v>
      </c>
      <c r="M32" s="142" t="s">
        <v>417</v>
      </c>
      <c r="N32" s="142" t="s">
        <v>417</v>
      </c>
      <c r="O32" s="144"/>
      <c r="P32" s="144"/>
      <c r="Q32" s="119"/>
      <c r="R32" s="120"/>
      <c r="S32" s="152"/>
      <c r="T32" s="152" t="s">
        <v>356</v>
      </c>
      <c r="U32" s="156" t="s">
        <v>574</v>
      </c>
      <c r="V32" s="219"/>
      <c r="W32" s="219" t="s">
        <v>356</v>
      </c>
      <c r="X32" s="220" t="s">
        <v>515</v>
      </c>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row>
    <row r="33" spans="1:971" ht="120" customHeight="1" x14ac:dyDescent="0.25">
      <c r="A33" s="324"/>
      <c r="B33" s="324"/>
      <c r="C33" s="31" t="s">
        <v>97</v>
      </c>
      <c r="D33" s="153" t="s">
        <v>98</v>
      </c>
      <c r="E33" s="164" t="s">
        <v>37</v>
      </c>
      <c r="F33" s="162" t="s">
        <v>99</v>
      </c>
      <c r="G33" s="163"/>
      <c r="H33" s="153" t="s">
        <v>22</v>
      </c>
      <c r="I33" s="152" t="s">
        <v>6</v>
      </c>
      <c r="J33" s="149">
        <f t="shared" si="0"/>
        <v>1</v>
      </c>
      <c r="K33" s="162"/>
      <c r="L33" s="211" t="s">
        <v>556</v>
      </c>
      <c r="M33" s="142" t="s">
        <v>490</v>
      </c>
      <c r="N33" s="142" t="s">
        <v>482</v>
      </c>
      <c r="O33" s="144"/>
      <c r="P33" s="144"/>
      <c r="Q33" s="119"/>
      <c r="R33" s="120"/>
      <c r="S33" s="152"/>
      <c r="T33" s="152" t="s">
        <v>356</v>
      </c>
      <c r="U33" s="156" t="s">
        <v>473</v>
      </c>
      <c r="V33" s="219"/>
      <c r="W33" s="219" t="s">
        <v>356</v>
      </c>
      <c r="X33" s="220" t="s">
        <v>473</v>
      </c>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row>
    <row r="34" spans="1:971" ht="99" customHeight="1" x14ac:dyDescent="0.25">
      <c r="A34" s="324"/>
      <c r="B34" s="324"/>
      <c r="C34" s="31" t="s">
        <v>100</v>
      </c>
      <c r="D34" s="153" t="s">
        <v>101</v>
      </c>
      <c r="E34" s="164" t="s">
        <v>37</v>
      </c>
      <c r="F34" s="162" t="s">
        <v>102</v>
      </c>
      <c r="G34" s="163"/>
      <c r="H34" s="153" t="s">
        <v>103</v>
      </c>
      <c r="I34" s="151" t="s">
        <v>375</v>
      </c>
      <c r="J34" s="172">
        <f t="shared" si="0"/>
        <v>1</v>
      </c>
      <c r="K34" s="162"/>
      <c r="L34" s="171" t="s">
        <v>557</v>
      </c>
      <c r="M34" s="142" t="s">
        <v>417</v>
      </c>
      <c r="N34" s="142" t="s">
        <v>417</v>
      </c>
      <c r="O34" s="144"/>
      <c r="P34" s="144"/>
      <c r="Q34" s="119"/>
      <c r="R34" s="120"/>
      <c r="S34" s="71" t="s">
        <v>356</v>
      </c>
      <c r="T34" s="71"/>
      <c r="U34" s="105" t="s">
        <v>469</v>
      </c>
      <c r="V34" s="228" t="s">
        <v>356</v>
      </c>
      <c r="W34" s="228"/>
      <c r="X34" s="229" t="s">
        <v>469</v>
      </c>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row>
    <row r="35" spans="1:971" ht="63.75" customHeight="1" x14ac:dyDescent="0.25">
      <c r="A35" s="324"/>
      <c r="B35" s="324"/>
      <c r="C35" s="323" t="s">
        <v>104</v>
      </c>
      <c r="D35" s="323" t="s">
        <v>105</v>
      </c>
      <c r="E35" s="35" t="s">
        <v>37</v>
      </c>
      <c r="F35" s="7" t="s">
        <v>106</v>
      </c>
      <c r="G35" s="301" t="s">
        <v>107</v>
      </c>
      <c r="H35" s="343" t="s">
        <v>22</v>
      </c>
      <c r="I35" s="173" t="s">
        <v>375</v>
      </c>
      <c r="J35" s="174">
        <f t="shared" si="0"/>
        <v>1</v>
      </c>
      <c r="K35" s="313"/>
      <c r="L35" s="175" t="s">
        <v>573</v>
      </c>
      <c r="M35" s="268" t="s">
        <v>437</v>
      </c>
      <c r="N35" s="268" t="s">
        <v>491</v>
      </c>
      <c r="O35" s="144"/>
      <c r="P35" s="268"/>
      <c r="Q35" s="268"/>
      <c r="R35" s="268"/>
      <c r="S35" s="285" t="s">
        <v>356</v>
      </c>
      <c r="T35" s="285"/>
      <c r="U35" s="246" t="s">
        <v>514</v>
      </c>
      <c r="V35" s="285" t="s">
        <v>356</v>
      </c>
      <c r="W35" s="285"/>
      <c r="X35" s="246" t="s">
        <v>514</v>
      </c>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row>
    <row r="36" spans="1:971" ht="57" customHeight="1" x14ac:dyDescent="0.25">
      <c r="A36" s="324"/>
      <c r="B36" s="324"/>
      <c r="C36" s="324"/>
      <c r="D36" s="324"/>
      <c r="E36" s="35" t="s">
        <v>37</v>
      </c>
      <c r="F36" s="7" t="s">
        <v>108</v>
      </c>
      <c r="G36" s="302"/>
      <c r="H36" s="344"/>
      <c r="I36" s="176"/>
      <c r="J36" s="149"/>
      <c r="K36" s="314"/>
      <c r="L36" s="177"/>
      <c r="M36" s="269"/>
      <c r="N36" s="269"/>
      <c r="O36" s="144"/>
      <c r="P36" s="269"/>
      <c r="Q36" s="274"/>
      <c r="R36" s="274"/>
      <c r="S36" s="286"/>
      <c r="T36" s="286"/>
      <c r="U36" s="266"/>
      <c r="V36" s="286"/>
      <c r="W36" s="286"/>
      <c r="X36" s="26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row>
    <row r="37" spans="1:971" ht="63" customHeight="1" x14ac:dyDescent="0.25">
      <c r="A37" s="324"/>
      <c r="B37" s="324"/>
      <c r="C37" s="331"/>
      <c r="D37" s="331"/>
      <c r="E37" s="35" t="s">
        <v>37</v>
      </c>
      <c r="F37" s="7" t="s">
        <v>109</v>
      </c>
      <c r="G37" s="303"/>
      <c r="H37" s="331"/>
      <c r="I37" s="97" t="s">
        <v>6</v>
      </c>
      <c r="J37" s="37">
        <f t="shared" si="0"/>
        <v>1</v>
      </c>
      <c r="K37" s="7"/>
      <c r="L37" s="68" t="s">
        <v>396</v>
      </c>
      <c r="M37" s="270"/>
      <c r="N37" s="270"/>
      <c r="O37" s="144"/>
      <c r="P37" s="270"/>
      <c r="Q37" s="275"/>
      <c r="R37" s="275"/>
      <c r="S37" s="287"/>
      <c r="T37" s="287"/>
      <c r="U37" s="267"/>
      <c r="V37" s="287"/>
      <c r="W37" s="287"/>
      <c r="X37" s="267"/>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row>
    <row r="38" spans="1:971" ht="60" customHeight="1" x14ac:dyDescent="0.25">
      <c r="A38" s="324"/>
      <c r="B38" s="324"/>
      <c r="C38" s="268" t="s">
        <v>110</v>
      </c>
      <c r="D38" s="257" t="s">
        <v>111</v>
      </c>
      <c r="E38" s="152" t="s">
        <v>37</v>
      </c>
      <c r="F38" s="156" t="s">
        <v>112</v>
      </c>
      <c r="G38" s="257" t="s">
        <v>113</v>
      </c>
      <c r="H38" s="257" t="s">
        <v>114</v>
      </c>
      <c r="I38" s="152" t="s">
        <v>6</v>
      </c>
      <c r="J38" s="152">
        <f t="shared" si="0"/>
        <v>1</v>
      </c>
      <c r="K38" s="152"/>
      <c r="L38" s="312" t="s">
        <v>572</v>
      </c>
      <c r="M38" s="268" t="s">
        <v>492</v>
      </c>
      <c r="N38" s="268" t="s">
        <v>482</v>
      </c>
      <c r="O38" s="135"/>
      <c r="P38" s="268" t="s">
        <v>493</v>
      </c>
      <c r="Q38" s="268" t="s">
        <v>388</v>
      </c>
      <c r="R38" s="24"/>
      <c r="S38" s="74"/>
      <c r="T38" s="75"/>
      <c r="U38" s="107"/>
      <c r="V38" s="222"/>
      <c r="W38" s="75"/>
      <c r="X38" s="223"/>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row>
    <row r="39" spans="1:971" ht="30" customHeight="1" x14ac:dyDescent="0.25">
      <c r="A39" s="324"/>
      <c r="B39" s="324"/>
      <c r="C39" s="296"/>
      <c r="D39" s="345"/>
      <c r="E39" s="153" t="s">
        <v>37</v>
      </c>
      <c r="F39" s="163" t="s">
        <v>115</v>
      </c>
      <c r="G39" s="258"/>
      <c r="H39" s="258"/>
      <c r="I39" s="151" t="s">
        <v>375</v>
      </c>
      <c r="J39" s="179">
        <v>1</v>
      </c>
      <c r="K39" s="179"/>
      <c r="L39" s="306"/>
      <c r="M39" s="269"/>
      <c r="N39" s="269"/>
      <c r="O39" s="137"/>
      <c r="P39" s="269"/>
      <c r="Q39" s="274"/>
      <c r="R39" s="25"/>
      <c r="S39" s="76"/>
      <c r="T39" s="77"/>
      <c r="U39" s="109"/>
      <c r="V39" s="224"/>
      <c r="W39" s="77"/>
      <c r="X39" s="22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row>
    <row r="40" spans="1:971" ht="30" customHeight="1" x14ac:dyDescent="0.25">
      <c r="A40" s="324"/>
      <c r="B40" s="324"/>
      <c r="C40" s="296"/>
      <c r="D40" s="345"/>
      <c r="E40" s="153" t="s">
        <v>19</v>
      </c>
      <c r="F40" s="163" t="s">
        <v>116</v>
      </c>
      <c r="G40" s="258"/>
      <c r="H40" s="258"/>
      <c r="I40" s="148" t="s">
        <v>6</v>
      </c>
      <c r="J40" s="148">
        <f t="shared" si="0"/>
        <v>1</v>
      </c>
      <c r="K40" s="148"/>
      <c r="L40" s="306"/>
      <c r="M40" s="269"/>
      <c r="N40" s="269"/>
      <c r="O40" s="137"/>
      <c r="P40" s="269"/>
      <c r="Q40" s="274"/>
      <c r="R40" s="25"/>
      <c r="S40" s="76"/>
      <c r="T40" s="77"/>
      <c r="U40" s="109"/>
      <c r="V40" s="224"/>
      <c r="W40" s="77"/>
      <c r="X40" s="22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row>
    <row r="41" spans="1:971" ht="15" customHeight="1" x14ac:dyDescent="0.25">
      <c r="A41" s="324"/>
      <c r="B41" s="324"/>
      <c r="C41" s="296"/>
      <c r="D41" s="345"/>
      <c r="E41" s="153" t="s">
        <v>24</v>
      </c>
      <c r="F41" s="163" t="s">
        <v>117</v>
      </c>
      <c r="G41" s="258"/>
      <c r="H41" s="258"/>
      <c r="I41" s="153" t="s">
        <v>6</v>
      </c>
      <c r="J41" s="153">
        <f t="shared" si="0"/>
        <v>1</v>
      </c>
      <c r="K41" s="153"/>
      <c r="L41" s="306"/>
      <c r="M41" s="269"/>
      <c r="N41" s="269"/>
      <c r="O41" s="137"/>
      <c r="P41" s="269"/>
      <c r="Q41" s="274"/>
      <c r="R41" s="25"/>
      <c r="S41" s="76"/>
      <c r="T41" s="77"/>
      <c r="U41" s="109"/>
      <c r="V41" s="224"/>
      <c r="W41" s="77"/>
      <c r="X41" s="22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row>
    <row r="42" spans="1:971" ht="30" customHeight="1" x14ac:dyDescent="0.25">
      <c r="A42" s="324"/>
      <c r="B42" s="324"/>
      <c r="C42" s="296"/>
      <c r="D42" s="345"/>
      <c r="E42" s="153" t="s">
        <v>27</v>
      </c>
      <c r="F42" s="163" t="s">
        <v>118</v>
      </c>
      <c r="G42" s="258"/>
      <c r="H42" s="258"/>
      <c r="I42" s="153" t="s">
        <v>6</v>
      </c>
      <c r="J42" s="153">
        <f t="shared" si="0"/>
        <v>1</v>
      </c>
      <c r="K42" s="153"/>
      <c r="L42" s="306"/>
      <c r="M42" s="269"/>
      <c r="N42" s="269"/>
      <c r="O42" s="137"/>
      <c r="P42" s="269" t="s">
        <v>447</v>
      </c>
      <c r="Q42" s="274"/>
      <c r="R42" s="296"/>
      <c r="S42" s="304" t="s">
        <v>356</v>
      </c>
      <c r="T42" s="304"/>
      <c r="U42" s="265" t="s">
        <v>535</v>
      </c>
      <c r="V42" s="304" t="s">
        <v>356</v>
      </c>
      <c r="W42" s="304"/>
      <c r="X42" s="265" t="s">
        <v>535</v>
      </c>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row>
    <row r="43" spans="1:971" ht="30" customHeight="1" x14ac:dyDescent="0.25">
      <c r="A43" s="324"/>
      <c r="B43" s="324"/>
      <c r="C43" s="296"/>
      <c r="D43" s="345"/>
      <c r="E43" s="153" t="s">
        <v>29</v>
      </c>
      <c r="F43" s="163" t="s">
        <v>119</v>
      </c>
      <c r="G43" s="258"/>
      <c r="H43" s="258"/>
      <c r="I43" s="153" t="s">
        <v>6</v>
      </c>
      <c r="J43" s="153">
        <f t="shared" si="0"/>
        <v>1</v>
      </c>
      <c r="K43" s="153"/>
      <c r="L43" s="306"/>
      <c r="M43" s="269"/>
      <c r="N43" s="269"/>
      <c r="O43" s="137"/>
      <c r="P43" s="269"/>
      <c r="Q43" s="274"/>
      <c r="R43" s="274"/>
      <c r="S43" s="286"/>
      <c r="T43" s="286"/>
      <c r="U43" s="266"/>
      <c r="V43" s="286"/>
      <c r="W43" s="286"/>
      <c r="X43" s="26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row>
    <row r="44" spans="1:971" ht="82.5" customHeight="1" x14ac:dyDescent="0.25">
      <c r="A44" s="324"/>
      <c r="B44" s="324"/>
      <c r="C44" s="296"/>
      <c r="D44" s="345"/>
      <c r="E44" s="153" t="s">
        <v>32</v>
      </c>
      <c r="F44" s="163" t="s">
        <v>120</v>
      </c>
      <c r="G44" s="258"/>
      <c r="H44" s="258"/>
      <c r="I44" s="153" t="s">
        <v>6</v>
      </c>
      <c r="J44" s="153">
        <f t="shared" si="0"/>
        <v>1</v>
      </c>
      <c r="K44" s="153"/>
      <c r="L44" s="306"/>
      <c r="M44" s="269"/>
      <c r="N44" s="269"/>
      <c r="O44" s="137"/>
      <c r="P44" s="269"/>
      <c r="Q44" s="274"/>
      <c r="R44" s="274"/>
      <c r="S44" s="286"/>
      <c r="T44" s="286"/>
      <c r="U44" s="266"/>
      <c r="V44" s="286"/>
      <c r="W44" s="286"/>
      <c r="X44" s="26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row>
    <row r="45" spans="1:971" ht="30" customHeight="1" x14ac:dyDescent="0.25">
      <c r="A45" s="324"/>
      <c r="B45" s="324"/>
      <c r="C45" s="296"/>
      <c r="D45" s="345"/>
      <c r="E45" s="153" t="s">
        <v>121</v>
      </c>
      <c r="F45" s="163" t="s">
        <v>122</v>
      </c>
      <c r="G45" s="258"/>
      <c r="H45" s="258"/>
      <c r="I45" s="153" t="s">
        <v>6</v>
      </c>
      <c r="J45" s="153">
        <f t="shared" si="0"/>
        <v>1</v>
      </c>
      <c r="K45" s="153"/>
      <c r="L45" s="306"/>
      <c r="M45" s="269"/>
      <c r="N45" s="269"/>
      <c r="O45" s="137"/>
      <c r="P45" s="269"/>
      <c r="Q45" s="274"/>
      <c r="R45" s="274"/>
      <c r="S45" s="286"/>
      <c r="T45" s="286"/>
      <c r="U45" s="266"/>
      <c r="V45" s="286"/>
      <c r="W45" s="286"/>
      <c r="X45" s="26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row>
    <row r="46" spans="1:971" ht="15" customHeight="1" x14ac:dyDescent="0.25">
      <c r="A46" s="324"/>
      <c r="B46" s="324"/>
      <c r="C46" s="296"/>
      <c r="D46" s="345"/>
      <c r="E46" s="153" t="s">
        <v>123</v>
      </c>
      <c r="F46" s="163" t="s">
        <v>124</v>
      </c>
      <c r="G46" s="258"/>
      <c r="H46" s="258"/>
      <c r="I46" s="153" t="s">
        <v>6</v>
      </c>
      <c r="J46" s="153">
        <f t="shared" si="0"/>
        <v>1</v>
      </c>
      <c r="K46" s="153"/>
      <c r="L46" s="306"/>
      <c r="M46" s="269"/>
      <c r="N46" s="269"/>
      <c r="O46" s="137"/>
      <c r="P46" s="269"/>
      <c r="Q46" s="274"/>
      <c r="R46" s="274"/>
      <c r="S46" s="286"/>
      <c r="T46" s="286"/>
      <c r="U46" s="266"/>
      <c r="V46" s="286"/>
      <c r="W46" s="286"/>
      <c r="X46" s="26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row>
    <row r="47" spans="1:971" ht="30" customHeight="1" x14ac:dyDescent="0.25">
      <c r="A47" s="324"/>
      <c r="B47" s="324"/>
      <c r="C47" s="296"/>
      <c r="D47" s="345"/>
      <c r="E47" s="153" t="s">
        <v>125</v>
      </c>
      <c r="F47" s="163" t="s">
        <v>126</v>
      </c>
      <c r="G47" s="258"/>
      <c r="H47" s="258"/>
      <c r="I47" s="153" t="s">
        <v>6</v>
      </c>
      <c r="J47" s="153">
        <f t="shared" si="0"/>
        <v>1</v>
      </c>
      <c r="K47" s="153"/>
      <c r="L47" s="306"/>
      <c r="M47" s="269"/>
      <c r="N47" s="269"/>
      <c r="O47" s="137"/>
      <c r="P47" s="269"/>
      <c r="Q47" s="274"/>
      <c r="R47" s="274"/>
      <c r="S47" s="286"/>
      <c r="T47" s="286"/>
      <c r="U47" s="266"/>
      <c r="V47" s="286"/>
      <c r="W47" s="286"/>
      <c r="X47" s="26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row>
    <row r="48" spans="1:971" ht="30" customHeight="1" x14ac:dyDescent="0.25">
      <c r="A48" s="324"/>
      <c r="B48" s="324"/>
      <c r="C48" s="296"/>
      <c r="D48" s="345"/>
      <c r="E48" s="153" t="s">
        <v>127</v>
      </c>
      <c r="F48" s="163" t="s">
        <v>128</v>
      </c>
      <c r="G48" s="258"/>
      <c r="H48" s="258"/>
      <c r="I48" s="153" t="s">
        <v>6</v>
      </c>
      <c r="J48" s="153">
        <f t="shared" si="0"/>
        <v>1</v>
      </c>
      <c r="K48" s="153"/>
      <c r="L48" s="306"/>
      <c r="M48" s="269"/>
      <c r="N48" s="269"/>
      <c r="O48" s="137"/>
      <c r="P48" s="269"/>
      <c r="Q48" s="274"/>
      <c r="R48" s="274"/>
      <c r="S48" s="286"/>
      <c r="T48" s="286"/>
      <c r="U48" s="266"/>
      <c r="V48" s="286"/>
      <c r="W48" s="286"/>
      <c r="X48" s="26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row>
    <row r="49" spans="1:971" ht="91.5" customHeight="1" x14ac:dyDescent="0.25">
      <c r="A49" s="324"/>
      <c r="B49" s="324"/>
      <c r="C49" s="297"/>
      <c r="D49" s="346"/>
      <c r="E49" s="153" t="s">
        <v>129</v>
      </c>
      <c r="F49" s="163" t="s">
        <v>130</v>
      </c>
      <c r="G49" s="259"/>
      <c r="H49" s="259"/>
      <c r="I49" s="153" t="s">
        <v>6</v>
      </c>
      <c r="J49" s="153">
        <f t="shared" si="0"/>
        <v>1</v>
      </c>
      <c r="K49" s="153"/>
      <c r="L49" s="242"/>
      <c r="M49" s="270"/>
      <c r="N49" s="270"/>
      <c r="O49" s="138"/>
      <c r="P49" s="270"/>
      <c r="Q49" s="275"/>
      <c r="R49" s="275"/>
      <c r="S49" s="287"/>
      <c r="T49" s="287"/>
      <c r="U49" s="267"/>
      <c r="V49" s="287"/>
      <c r="W49" s="287"/>
      <c r="X49" s="267"/>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row>
    <row r="50" spans="1:971" ht="87.75" customHeight="1" x14ac:dyDescent="0.25">
      <c r="A50" s="324"/>
      <c r="B50" s="324"/>
      <c r="C50" s="31" t="s">
        <v>131</v>
      </c>
      <c r="D50" s="152" t="s">
        <v>454</v>
      </c>
      <c r="E50" s="164" t="s">
        <v>37</v>
      </c>
      <c r="F50" s="162" t="s">
        <v>132</v>
      </c>
      <c r="G50" s="163"/>
      <c r="H50" s="163"/>
      <c r="I50" s="153" t="s">
        <v>6</v>
      </c>
      <c r="J50" s="149">
        <f t="shared" si="0"/>
        <v>1</v>
      </c>
      <c r="K50" s="163"/>
      <c r="L50" s="178" t="s">
        <v>558</v>
      </c>
      <c r="M50" s="142" t="s">
        <v>494</v>
      </c>
      <c r="N50" s="142" t="s">
        <v>482</v>
      </c>
      <c r="O50" s="144"/>
      <c r="P50" s="26"/>
      <c r="Q50" s="119" t="s">
        <v>420</v>
      </c>
      <c r="R50" s="119" t="s">
        <v>419</v>
      </c>
      <c r="S50" s="71"/>
      <c r="T50" s="71" t="s">
        <v>356</v>
      </c>
      <c r="U50" s="123" t="s">
        <v>515</v>
      </c>
      <c r="V50" s="228"/>
      <c r="W50" s="228" t="s">
        <v>356</v>
      </c>
      <c r="X50" s="229" t="s">
        <v>515</v>
      </c>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row>
    <row r="51" spans="1:971" ht="75" customHeight="1" x14ac:dyDescent="0.25">
      <c r="A51" s="324"/>
      <c r="B51" s="324"/>
      <c r="C51" s="31" t="s">
        <v>133</v>
      </c>
      <c r="D51" s="31" t="s">
        <v>134</v>
      </c>
      <c r="E51" s="35" t="s">
        <v>37</v>
      </c>
      <c r="F51" s="7" t="s">
        <v>135</v>
      </c>
      <c r="G51" s="9" t="s">
        <v>136</v>
      </c>
      <c r="H51" s="9"/>
      <c r="I51" s="29" t="s">
        <v>6</v>
      </c>
      <c r="J51" s="37">
        <f t="shared" si="0"/>
        <v>1</v>
      </c>
      <c r="K51" s="9"/>
      <c r="L51" s="170" t="s">
        <v>540</v>
      </c>
      <c r="M51" s="142" t="s">
        <v>470</v>
      </c>
      <c r="N51" s="142" t="s">
        <v>470</v>
      </c>
      <c r="O51" s="144"/>
      <c r="P51" s="144"/>
      <c r="Q51" s="119" t="s">
        <v>420</v>
      </c>
      <c r="R51" s="119" t="s">
        <v>420</v>
      </c>
      <c r="S51" s="71"/>
      <c r="T51" s="71" t="s">
        <v>356</v>
      </c>
      <c r="U51" s="105" t="s">
        <v>474</v>
      </c>
      <c r="V51" s="228"/>
      <c r="W51" s="228" t="s">
        <v>356</v>
      </c>
      <c r="X51" s="229" t="s">
        <v>474</v>
      </c>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row>
    <row r="52" spans="1:971" ht="111" customHeight="1" x14ac:dyDescent="0.25">
      <c r="A52" s="331"/>
      <c r="B52" s="331"/>
      <c r="C52" s="31" t="s">
        <v>137</v>
      </c>
      <c r="D52" s="31" t="s">
        <v>138</v>
      </c>
      <c r="E52" s="35" t="s">
        <v>37</v>
      </c>
      <c r="F52" s="7" t="s">
        <v>139</v>
      </c>
      <c r="G52" s="32" t="s">
        <v>140</v>
      </c>
      <c r="H52" s="7"/>
      <c r="I52" s="29" t="s">
        <v>376</v>
      </c>
      <c r="J52" s="37">
        <f t="shared" si="0"/>
        <v>1</v>
      </c>
      <c r="K52" s="27"/>
      <c r="L52" s="88" t="s">
        <v>458</v>
      </c>
      <c r="M52" s="144" t="s">
        <v>495</v>
      </c>
      <c r="N52" s="144" t="s">
        <v>482</v>
      </c>
      <c r="O52" s="144"/>
      <c r="P52" s="144"/>
      <c r="Q52" s="120"/>
      <c r="R52" s="120"/>
      <c r="S52" s="71"/>
      <c r="T52" s="71" t="s">
        <v>356</v>
      </c>
      <c r="U52" s="105" t="s">
        <v>515</v>
      </c>
      <c r="V52" s="228"/>
      <c r="W52" s="228" t="s">
        <v>356</v>
      </c>
      <c r="X52" s="229" t="s">
        <v>515</v>
      </c>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row>
    <row r="53" spans="1:971" ht="28.15" customHeight="1" x14ac:dyDescent="0.25">
      <c r="A53" s="323">
        <v>4</v>
      </c>
      <c r="B53" s="323" t="s">
        <v>2</v>
      </c>
      <c r="C53" s="359" t="s">
        <v>141</v>
      </c>
      <c r="D53" s="359" t="s">
        <v>142</v>
      </c>
      <c r="E53" s="81" t="s">
        <v>19</v>
      </c>
      <c r="F53" s="82" t="s">
        <v>143</v>
      </c>
      <c r="G53" s="362" t="s">
        <v>144</v>
      </c>
      <c r="H53" s="359" t="s">
        <v>145</v>
      </c>
      <c r="I53" s="378"/>
      <c r="J53" s="378"/>
      <c r="K53" s="378" t="s">
        <v>7</v>
      </c>
      <c r="L53" s="379"/>
      <c r="M53" s="254"/>
      <c r="N53" s="254"/>
      <c r="O53" s="83"/>
      <c r="P53" s="254"/>
      <c r="Q53" s="254"/>
      <c r="R53" s="254"/>
      <c r="S53" s="254"/>
      <c r="T53" s="254"/>
      <c r="U53" s="260"/>
      <c r="V53" s="254"/>
      <c r="W53" s="254"/>
      <c r="X53" s="260"/>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row>
    <row r="54" spans="1:971" ht="14.1" customHeight="1" x14ac:dyDescent="0.25">
      <c r="A54" s="324"/>
      <c r="B54" s="324"/>
      <c r="C54" s="360"/>
      <c r="D54" s="360"/>
      <c r="E54" s="353" t="s">
        <v>24</v>
      </c>
      <c r="F54" s="82" t="s">
        <v>146</v>
      </c>
      <c r="G54" s="363"/>
      <c r="H54" s="360"/>
      <c r="I54" s="255"/>
      <c r="J54" s="255"/>
      <c r="K54" s="255"/>
      <c r="L54" s="261"/>
      <c r="M54" s="271"/>
      <c r="N54" s="255"/>
      <c r="O54" s="83"/>
      <c r="P54" s="255"/>
      <c r="Q54" s="255"/>
      <c r="R54" s="255"/>
      <c r="S54" s="255"/>
      <c r="T54" s="255"/>
      <c r="U54" s="261"/>
      <c r="V54" s="255"/>
      <c r="W54" s="255"/>
      <c r="X54" s="261"/>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row>
    <row r="55" spans="1:971" x14ac:dyDescent="0.25">
      <c r="A55" s="324"/>
      <c r="B55" s="324"/>
      <c r="C55" s="360"/>
      <c r="D55" s="360"/>
      <c r="E55" s="354"/>
      <c r="F55" s="84" t="s">
        <v>147</v>
      </c>
      <c r="G55" s="363"/>
      <c r="H55" s="360"/>
      <c r="I55" s="255"/>
      <c r="J55" s="255"/>
      <c r="K55" s="255"/>
      <c r="L55" s="261"/>
      <c r="M55" s="271"/>
      <c r="N55" s="255"/>
      <c r="O55" s="83"/>
      <c r="P55" s="255"/>
      <c r="Q55" s="255"/>
      <c r="R55" s="255"/>
      <c r="S55" s="255"/>
      <c r="T55" s="255"/>
      <c r="U55" s="261"/>
      <c r="V55" s="255"/>
      <c r="W55" s="255"/>
      <c r="X55" s="261"/>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row>
    <row r="56" spans="1:971" x14ac:dyDescent="0.25">
      <c r="A56" s="324"/>
      <c r="B56" s="324"/>
      <c r="C56" s="360"/>
      <c r="D56" s="360"/>
      <c r="E56" s="354"/>
      <c r="F56" s="84" t="s">
        <v>148</v>
      </c>
      <c r="G56" s="363"/>
      <c r="H56" s="360"/>
      <c r="I56" s="255"/>
      <c r="J56" s="255"/>
      <c r="K56" s="255"/>
      <c r="L56" s="261"/>
      <c r="M56" s="271"/>
      <c r="N56" s="255"/>
      <c r="O56" s="83"/>
      <c r="P56" s="255"/>
      <c r="Q56" s="255"/>
      <c r="R56" s="255"/>
      <c r="S56" s="255"/>
      <c r="T56" s="255"/>
      <c r="U56" s="261"/>
      <c r="V56" s="255"/>
      <c r="W56" s="255"/>
      <c r="X56" s="261"/>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row>
    <row r="57" spans="1:971" x14ac:dyDescent="0.25">
      <c r="A57" s="324"/>
      <c r="B57" s="324"/>
      <c r="C57" s="360"/>
      <c r="D57" s="360"/>
      <c r="E57" s="354"/>
      <c r="F57" s="84" t="s">
        <v>149</v>
      </c>
      <c r="G57" s="363"/>
      <c r="H57" s="360"/>
      <c r="I57" s="255"/>
      <c r="J57" s="255"/>
      <c r="K57" s="255"/>
      <c r="L57" s="261"/>
      <c r="M57" s="271"/>
      <c r="N57" s="255"/>
      <c r="O57" s="83"/>
      <c r="P57" s="255"/>
      <c r="Q57" s="255"/>
      <c r="R57" s="255"/>
      <c r="S57" s="255"/>
      <c r="T57" s="255"/>
      <c r="U57" s="261"/>
      <c r="V57" s="255"/>
      <c r="W57" s="255"/>
      <c r="X57" s="261"/>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row>
    <row r="58" spans="1:971" x14ac:dyDescent="0.25">
      <c r="A58" s="324"/>
      <c r="B58" s="324"/>
      <c r="C58" s="360"/>
      <c r="D58" s="360"/>
      <c r="E58" s="355"/>
      <c r="F58" s="84" t="s">
        <v>150</v>
      </c>
      <c r="G58" s="363"/>
      <c r="H58" s="360"/>
      <c r="I58" s="255"/>
      <c r="J58" s="255"/>
      <c r="K58" s="255"/>
      <c r="L58" s="261"/>
      <c r="M58" s="271"/>
      <c r="N58" s="255"/>
      <c r="O58" s="83"/>
      <c r="P58" s="255"/>
      <c r="Q58" s="255"/>
      <c r="R58" s="255"/>
      <c r="S58" s="255"/>
      <c r="T58" s="255"/>
      <c r="U58" s="261"/>
      <c r="V58" s="255"/>
      <c r="W58" s="255"/>
      <c r="X58" s="261"/>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row>
    <row r="59" spans="1:971" ht="62.25" customHeight="1" x14ac:dyDescent="0.25">
      <c r="A59" s="324"/>
      <c r="B59" s="324"/>
      <c r="C59" s="360"/>
      <c r="D59" s="360"/>
      <c r="E59" s="81" t="s">
        <v>27</v>
      </c>
      <c r="F59" s="82" t="s">
        <v>151</v>
      </c>
      <c r="G59" s="363"/>
      <c r="H59" s="360"/>
      <c r="I59" s="255"/>
      <c r="J59" s="255"/>
      <c r="K59" s="255"/>
      <c r="L59" s="261"/>
      <c r="M59" s="271"/>
      <c r="N59" s="255"/>
      <c r="O59" s="83"/>
      <c r="P59" s="255"/>
      <c r="Q59" s="255"/>
      <c r="R59" s="255"/>
      <c r="S59" s="255"/>
      <c r="T59" s="255"/>
      <c r="U59" s="261"/>
      <c r="V59" s="255"/>
      <c r="W59" s="255"/>
      <c r="X59" s="261"/>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row>
    <row r="60" spans="1:971" ht="45" customHeight="1" x14ac:dyDescent="0.25">
      <c r="A60" s="324"/>
      <c r="B60" s="324"/>
      <c r="C60" s="360"/>
      <c r="D60" s="360"/>
      <c r="E60" s="81" t="s">
        <v>29</v>
      </c>
      <c r="F60" s="82" t="s">
        <v>152</v>
      </c>
      <c r="G60" s="363"/>
      <c r="H60" s="360"/>
      <c r="I60" s="255"/>
      <c r="J60" s="255"/>
      <c r="K60" s="255"/>
      <c r="L60" s="261"/>
      <c r="M60" s="271"/>
      <c r="N60" s="255"/>
      <c r="O60" s="83"/>
      <c r="P60" s="255"/>
      <c r="Q60" s="255"/>
      <c r="R60" s="255"/>
      <c r="S60" s="255"/>
      <c r="T60" s="255"/>
      <c r="U60" s="261"/>
      <c r="V60" s="255"/>
      <c r="W60" s="255"/>
      <c r="X60" s="261"/>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row>
    <row r="61" spans="1:971" ht="45" x14ac:dyDescent="0.25">
      <c r="A61" s="324"/>
      <c r="B61" s="324"/>
      <c r="C61" s="360"/>
      <c r="D61" s="360"/>
      <c r="E61" s="81" t="s">
        <v>32</v>
      </c>
      <c r="F61" s="82" t="s">
        <v>153</v>
      </c>
      <c r="G61" s="363"/>
      <c r="H61" s="360"/>
      <c r="I61" s="255"/>
      <c r="J61" s="255"/>
      <c r="K61" s="255"/>
      <c r="L61" s="261"/>
      <c r="M61" s="271"/>
      <c r="N61" s="255"/>
      <c r="O61" s="83"/>
      <c r="P61" s="255"/>
      <c r="Q61" s="255"/>
      <c r="R61" s="255"/>
      <c r="S61" s="255"/>
      <c r="T61" s="255"/>
      <c r="U61" s="261"/>
      <c r="V61" s="255"/>
      <c r="W61" s="255"/>
      <c r="X61" s="261"/>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row>
    <row r="62" spans="1:971" ht="30" customHeight="1" x14ac:dyDescent="0.25">
      <c r="A62" s="324"/>
      <c r="B62" s="324"/>
      <c r="C62" s="360"/>
      <c r="D62" s="360"/>
      <c r="E62" s="81" t="s">
        <v>121</v>
      </c>
      <c r="F62" s="82" t="s">
        <v>154</v>
      </c>
      <c r="G62" s="363"/>
      <c r="H62" s="360"/>
      <c r="I62" s="255"/>
      <c r="J62" s="255"/>
      <c r="K62" s="255"/>
      <c r="L62" s="261"/>
      <c r="M62" s="271"/>
      <c r="N62" s="255"/>
      <c r="O62" s="83"/>
      <c r="P62" s="255"/>
      <c r="Q62" s="255"/>
      <c r="R62" s="255"/>
      <c r="S62" s="255"/>
      <c r="T62" s="255"/>
      <c r="U62" s="261"/>
      <c r="V62" s="255"/>
      <c r="W62" s="255"/>
      <c r="X62" s="261"/>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row>
    <row r="63" spans="1:971" ht="60" customHeight="1" x14ac:dyDescent="0.25">
      <c r="A63" s="324"/>
      <c r="B63" s="324"/>
      <c r="C63" s="360"/>
      <c r="D63" s="360"/>
      <c r="E63" s="81" t="s">
        <v>123</v>
      </c>
      <c r="F63" s="82" t="s">
        <v>155</v>
      </c>
      <c r="G63" s="363"/>
      <c r="H63" s="360"/>
      <c r="I63" s="255"/>
      <c r="J63" s="255"/>
      <c r="K63" s="255"/>
      <c r="L63" s="261"/>
      <c r="M63" s="271"/>
      <c r="N63" s="255"/>
      <c r="O63" s="83"/>
      <c r="P63" s="255"/>
      <c r="Q63" s="255"/>
      <c r="R63" s="255"/>
      <c r="S63" s="255"/>
      <c r="T63" s="255"/>
      <c r="U63" s="261"/>
      <c r="V63" s="255"/>
      <c r="W63" s="255"/>
      <c r="X63" s="261"/>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row>
    <row r="64" spans="1:971" ht="90.75" customHeight="1" x14ac:dyDescent="0.25">
      <c r="A64" s="324"/>
      <c r="B64" s="324"/>
      <c r="C64" s="360"/>
      <c r="D64" s="360"/>
      <c r="E64" s="353" t="s">
        <v>125</v>
      </c>
      <c r="F64" s="82" t="s">
        <v>156</v>
      </c>
      <c r="G64" s="363"/>
      <c r="H64" s="360"/>
      <c r="I64" s="255"/>
      <c r="J64" s="255"/>
      <c r="K64" s="255"/>
      <c r="L64" s="261"/>
      <c r="M64" s="271"/>
      <c r="N64" s="255"/>
      <c r="O64" s="83"/>
      <c r="P64" s="255"/>
      <c r="Q64" s="255"/>
      <c r="R64" s="255"/>
      <c r="S64" s="255"/>
      <c r="T64" s="255"/>
      <c r="U64" s="261"/>
      <c r="V64" s="255"/>
      <c r="W64" s="255"/>
      <c r="X64" s="261"/>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row>
    <row r="65" spans="1:971" x14ac:dyDescent="0.25">
      <c r="A65" s="324"/>
      <c r="B65" s="324"/>
      <c r="C65" s="360"/>
      <c r="D65" s="360"/>
      <c r="E65" s="354"/>
      <c r="F65" s="84" t="s">
        <v>157</v>
      </c>
      <c r="G65" s="363"/>
      <c r="H65" s="360"/>
      <c r="I65" s="255"/>
      <c r="J65" s="255"/>
      <c r="K65" s="255"/>
      <c r="L65" s="261"/>
      <c r="M65" s="271"/>
      <c r="N65" s="255"/>
      <c r="O65" s="83"/>
      <c r="P65" s="255"/>
      <c r="Q65" s="255"/>
      <c r="R65" s="255"/>
      <c r="S65" s="255"/>
      <c r="T65" s="255"/>
      <c r="U65" s="261"/>
      <c r="V65" s="255"/>
      <c r="W65" s="255"/>
      <c r="X65" s="261"/>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row>
    <row r="66" spans="1:971" x14ac:dyDescent="0.25">
      <c r="A66" s="324"/>
      <c r="B66" s="324"/>
      <c r="C66" s="360"/>
      <c r="D66" s="360"/>
      <c r="E66" s="354"/>
      <c r="F66" s="84" t="s">
        <v>158</v>
      </c>
      <c r="G66" s="363"/>
      <c r="H66" s="360"/>
      <c r="I66" s="255"/>
      <c r="J66" s="255"/>
      <c r="K66" s="255"/>
      <c r="L66" s="261"/>
      <c r="M66" s="271"/>
      <c r="N66" s="255"/>
      <c r="O66" s="83"/>
      <c r="P66" s="255"/>
      <c r="Q66" s="255"/>
      <c r="R66" s="255"/>
      <c r="S66" s="255"/>
      <c r="T66" s="255"/>
      <c r="U66" s="261"/>
      <c r="V66" s="255"/>
      <c r="W66" s="255"/>
      <c r="X66" s="261"/>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row>
    <row r="67" spans="1:971" x14ac:dyDescent="0.25">
      <c r="A67" s="324"/>
      <c r="B67" s="324"/>
      <c r="C67" s="361"/>
      <c r="D67" s="361"/>
      <c r="E67" s="355"/>
      <c r="F67" s="84" t="s">
        <v>159</v>
      </c>
      <c r="G67" s="364"/>
      <c r="H67" s="361"/>
      <c r="I67" s="256"/>
      <c r="J67" s="256"/>
      <c r="K67" s="256"/>
      <c r="L67" s="262"/>
      <c r="M67" s="272"/>
      <c r="N67" s="256"/>
      <c r="O67" s="83"/>
      <c r="P67" s="256"/>
      <c r="Q67" s="256"/>
      <c r="R67" s="256"/>
      <c r="S67" s="256"/>
      <c r="T67" s="256"/>
      <c r="U67" s="262"/>
      <c r="V67" s="256"/>
      <c r="W67" s="256"/>
      <c r="X67" s="262"/>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row>
    <row r="68" spans="1:971" ht="27" customHeight="1" x14ac:dyDescent="0.25">
      <c r="A68" s="324"/>
      <c r="B68" s="324"/>
      <c r="C68" s="347" t="s">
        <v>160</v>
      </c>
      <c r="D68" s="347" t="s">
        <v>161</v>
      </c>
      <c r="E68" s="356" t="s">
        <v>19</v>
      </c>
      <c r="F68" s="162" t="s">
        <v>162</v>
      </c>
      <c r="G68" s="350" t="s">
        <v>163</v>
      </c>
      <c r="H68" s="239" t="s">
        <v>145</v>
      </c>
      <c r="I68" s="151" t="s">
        <v>6</v>
      </c>
      <c r="J68" s="149">
        <f t="shared" si="0"/>
        <v>1</v>
      </c>
      <c r="K68" s="153"/>
      <c r="L68" s="312" t="s">
        <v>541</v>
      </c>
      <c r="M68" s="268" t="s">
        <v>496</v>
      </c>
      <c r="N68" s="268" t="s">
        <v>543</v>
      </c>
      <c r="O68" s="144"/>
      <c r="P68" s="268" t="s">
        <v>449</v>
      </c>
      <c r="Q68" s="268" t="s">
        <v>386</v>
      </c>
      <c r="R68" s="268" t="s">
        <v>386</v>
      </c>
      <c r="S68" s="257" t="s">
        <v>356</v>
      </c>
      <c r="T68" s="257"/>
      <c r="U68" s="241" t="s">
        <v>516</v>
      </c>
      <c r="V68" s="257" t="s">
        <v>356</v>
      </c>
      <c r="W68" s="257"/>
      <c r="X68" s="241" t="s">
        <v>516</v>
      </c>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row>
    <row r="69" spans="1:971" ht="27" customHeight="1" x14ac:dyDescent="0.25">
      <c r="A69" s="324"/>
      <c r="B69" s="324"/>
      <c r="C69" s="348"/>
      <c r="D69" s="348"/>
      <c r="E69" s="357"/>
      <c r="F69" s="186" t="s">
        <v>164</v>
      </c>
      <c r="G69" s="351"/>
      <c r="H69" s="332"/>
      <c r="I69" s="151" t="s">
        <v>6</v>
      </c>
      <c r="J69" s="149">
        <f t="shared" si="0"/>
        <v>1</v>
      </c>
      <c r="K69" s="153"/>
      <c r="L69" s="380"/>
      <c r="M69" s="269"/>
      <c r="N69" s="296"/>
      <c r="O69" s="144"/>
      <c r="P69" s="296"/>
      <c r="Q69" s="296"/>
      <c r="R69" s="296"/>
      <c r="S69" s="258"/>
      <c r="T69" s="258"/>
      <c r="U69" s="263"/>
      <c r="V69" s="258"/>
      <c r="W69" s="258"/>
      <c r="X69" s="263"/>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row>
    <row r="70" spans="1:971" ht="27" customHeight="1" x14ac:dyDescent="0.25">
      <c r="A70" s="324"/>
      <c r="B70" s="324"/>
      <c r="C70" s="348"/>
      <c r="D70" s="348"/>
      <c r="E70" s="357"/>
      <c r="F70" s="186" t="s">
        <v>158</v>
      </c>
      <c r="G70" s="351"/>
      <c r="H70" s="332"/>
      <c r="I70" s="151" t="s">
        <v>6</v>
      </c>
      <c r="J70" s="149">
        <f t="shared" si="0"/>
        <v>1</v>
      </c>
      <c r="K70" s="153"/>
      <c r="L70" s="380"/>
      <c r="M70" s="269"/>
      <c r="N70" s="296"/>
      <c r="O70" s="144"/>
      <c r="P70" s="296"/>
      <c r="Q70" s="296"/>
      <c r="R70" s="296"/>
      <c r="S70" s="258"/>
      <c r="T70" s="258"/>
      <c r="U70" s="263"/>
      <c r="V70" s="258"/>
      <c r="W70" s="258"/>
      <c r="X70" s="263"/>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row>
    <row r="71" spans="1:971" ht="27" customHeight="1" x14ac:dyDescent="0.25">
      <c r="A71" s="324"/>
      <c r="B71" s="324"/>
      <c r="C71" s="348"/>
      <c r="D71" s="349"/>
      <c r="E71" s="358"/>
      <c r="F71" s="186" t="s">
        <v>159</v>
      </c>
      <c r="G71" s="351"/>
      <c r="H71" s="332"/>
      <c r="I71" s="151" t="s">
        <v>6</v>
      </c>
      <c r="J71" s="149">
        <f t="shared" ref="J71:J128" si="2">IF(I71="Si",1,IF(I71="No",0,"error"))</f>
        <v>1</v>
      </c>
      <c r="K71" s="153"/>
      <c r="L71" s="380"/>
      <c r="M71" s="269"/>
      <c r="N71" s="296"/>
      <c r="O71" s="144"/>
      <c r="P71" s="296"/>
      <c r="Q71" s="296"/>
      <c r="R71" s="296"/>
      <c r="S71" s="258"/>
      <c r="T71" s="258"/>
      <c r="U71" s="263"/>
      <c r="V71" s="258"/>
      <c r="W71" s="258"/>
      <c r="X71" s="263"/>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row>
    <row r="72" spans="1:971" ht="73.5" customHeight="1" x14ac:dyDescent="0.25">
      <c r="A72" s="324"/>
      <c r="B72" s="324"/>
      <c r="C72" s="348"/>
      <c r="D72" s="181" t="s">
        <v>165</v>
      </c>
      <c r="E72" s="182" t="s">
        <v>24</v>
      </c>
      <c r="F72" s="162" t="s">
        <v>166</v>
      </c>
      <c r="G72" s="352"/>
      <c r="H72" s="332"/>
      <c r="I72" s="159" t="s">
        <v>6</v>
      </c>
      <c r="J72" s="149">
        <f t="shared" si="2"/>
        <v>1</v>
      </c>
      <c r="K72" s="185"/>
      <c r="L72" s="380"/>
      <c r="M72" s="269"/>
      <c r="N72" s="296"/>
      <c r="O72" s="144"/>
      <c r="P72" s="296"/>
      <c r="Q72" s="296"/>
      <c r="R72" s="296"/>
      <c r="S72" s="258"/>
      <c r="T72" s="258"/>
      <c r="U72" s="263"/>
      <c r="V72" s="258"/>
      <c r="W72" s="258"/>
      <c r="X72" s="263"/>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row>
    <row r="73" spans="1:971" ht="30" x14ac:dyDescent="0.25">
      <c r="A73" s="324"/>
      <c r="B73" s="324"/>
      <c r="C73" s="349"/>
      <c r="D73" s="181" t="s">
        <v>165</v>
      </c>
      <c r="E73" s="182" t="s">
        <v>27</v>
      </c>
      <c r="F73" s="162" t="s">
        <v>167</v>
      </c>
      <c r="G73" s="239" t="s">
        <v>168</v>
      </c>
      <c r="H73" s="332" t="s">
        <v>145</v>
      </c>
      <c r="I73" s="159" t="s">
        <v>6</v>
      </c>
      <c r="J73" s="149">
        <f t="shared" si="2"/>
        <v>1</v>
      </c>
      <c r="K73" s="185"/>
      <c r="L73" s="380"/>
      <c r="M73" s="269"/>
      <c r="N73" s="296"/>
      <c r="O73" s="144"/>
      <c r="P73" s="296"/>
      <c r="Q73" s="296"/>
      <c r="R73" s="296"/>
      <c r="S73" s="258"/>
      <c r="T73" s="258"/>
      <c r="U73" s="263"/>
      <c r="V73" s="258"/>
      <c r="W73" s="258"/>
      <c r="X73" s="263"/>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row>
    <row r="74" spans="1:971" ht="50.25" customHeight="1" x14ac:dyDescent="0.25">
      <c r="A74" s="331"/>
      <c r="B74" s="331"/>
      <c r="C74" s="181" t="s">
        <v>169</v>
      </c>
      <c r="D74" s="183" t="s">
        <v>170</v>
      </c>
      <c r="E74" s="182" t="s">
        <v>37</v>
      </c>
      <c r="F74" s="162" t="s">
        <v>171</v>
      </c>
      <c r="G74" s="333"/>
      <c r="H74" s="333"/>
      <c r="I74" s="159" t="s">
        <v>6</v>
      </c>
      <c r="J74" s="149">
        <f t="shared" si="2"/>
        <v>1</v>
      </c>
      <c r="K74" s="185"/>
      <c r="L74" s="381"/>
      <c r="M74" s="270"/>
      <c r="N74" s="297"/>
      <c r="O74" s="144"/>
      <c r="P74" s="297"/>
      <c r="Q74" s="297"/>
      <c r="R74" s="297"/>
      <c r="S74" s="259"/>
      <c r="T74" s="259"/>
      <c r="U74" s="264"/>
      <c r="V74" s="259"/>
      <c r="W74" s="259"/>
      <c r="X74" s="264"/>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row>
    <row r="75" spans="1:971" ht="79.5" customHeight="1" x14ac:dyDescent="0.25">
      <c r="A75" s="323">
        <v>5</v>
      </c>
      <c r="B75" s="323" t="s">
        <v>172</v>
      </c>
      <c r="C75" s="181" t="s">
        <v>173</v>
      </c>
      <c r="D75" s="181" t="s">
        <v>174</v>
      </c>
      <c r="E75" s="182" t="s">
        <v>37</v>
      </c>
      <c r="F75" s="162" t="s">
        <v>175</v>
      </c>
      <c r="G75" s="184"/>
      <c r="H75" s="239" t="s">
        <v>176</v>
      </c>
      <c r="I75" s="159" t="s">
        <v>6</v>
      </c>
      <c r="J75" s="149">
        <f t="shared" si="2"/>
        <v>1</v>
      </c>
      <c r="K75" s="185"/>
      <c r="L75" s="171" t="s">
        <v>559</v>
      </c>
      <c r="M75" s="257" t="s">
        <v>440</v>
      </c>
      <c r="N75" s="257" t="s">
        <v>543</v>
      </c>
      <c r="O75" s="120"/>
      <c r="P75" s="151"/>
      <c r="Q75" s="119" t="s">
        <v>387</v>
      </c>
      <c r="R75" s="115" t="s">
        <v>389</v>
      </c>
      <c r="S75" s="151" t="s">
        <v>356</v>
      </c>
      <c r="T75" s="151"/>
      <c r="U75" s="165" t="s">
        <v>517</v>
      </c>
      <c r="V75" s="216" t="s">
        <v>356</v>
      </c>
      <c r="W75" s="216"/>
      <c r="X75" s="221" t="s">
        <v>517</v>
      </c>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row>
    <row r="76" spans="1:971" ht="130.5" customHeight="1" x14ac:dyDescent="0.25">
      <c r="A76" s="324"/>
      <c r="B76" s="324"/>
      <c r="C76" s="347" t="s">
        <v>177</v>
      </c>
      <c r="D76" s="347" t="s">
        <v>178</v>
      </c>
      <c r="E76" s="182" t="s">
        <v>37</v>
      </c>
      <c r="F76" s="162" t="s">
        <v>179</v>
      </c>
      <c r="G76" s="350" t="s">
        <v>180</v>
      </c>
      <c r="H76" s="332"/>
      <c r="I76" s="159" t="s">
        <v>6</v>
      </c>
      <c r="J76" s="149">
        <f t="shared" si="2"/>
        <v>1</v>
      </c>
      <c r="K76" s="185"/>
      <c r="L76" s="312" t="s">
        <v>560</v>
      </c>
      <c r="M76" s="258"/>
      <c r="N76" s="258"/>
      <c r="O76" s="120"/>
      <c r="P76" s="257"/>
      <c r="Q76" s="268" t="s">
        <v>388</v>
      </c>
      <c r="R76" s="268"/>
      <c r="S76" s="277" t="s">
        <v>356</v>
      </c>
      <c r="T76" s="277"/>
      <c r="U76" s="288" t="s">
        <v>578</v>
      </c>
      <c r="V76" s="277" t="s">
        <v>356</v>
      </c>
      <c r="W76" s="277"/>
      <c r="X76" s="288" t="s">
        <v>578</v>
      </c>
      <c r="Y76" s="27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row>
    <row r="77" spans="1:971" ht="123.75" customHeight="1" x14ac:dyDescent="0.25">
      <c r="A77" s="324"/>
      <c r="B77" s="324"/>
      <c r="C77" s="348"/>
      <c r="D77" s="348"/>
      <c r="E77" s="182" t="s">
        <v>37</v>
      </c>
      <c r="F77" s="162" t="s">
        <v>181</v>
      </c>
      <c r="G77" s="351"/>
      <c r="H77" s="332"/>
      <c r="I77" s="159" t="s">
        <v>6</v>
      </c>
      <c r="J77" s="149">
        <f t="shared" si="2"/>
        <v>1</v>
      </c>
      <c r="K77" s="185"/>
      <c r="L77" s="306"/>
      <c r="M77" s="258"/>
      <c r="N77" s="258"/>
      <c r="O77" s="120"/>
      <c r="P77" s="259"/>
      <c r="Q77" s="296"/>
      <c r="R77" s="296"/>
      <c r="S77" s="277"/>
      <c r="T77" s="277"/>
      <c r="U77" s="288"/>
      <c r="V77" s="277"/>
      <c r="W77" s="277"/>
      <c r="X77" s="288"/>
      <c r="Y77" s="27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row>
    <row r="78" spans="1:971" ht="135" customHeight="1" x14ac:dyDescent="0.25">
      <c r="A78" s="324"/>
      <c r="B78" s="324"/>
      <c r="C78" s="349"/>
      <c r="D78" s="349"/>
      <c r="E78" s="182" t="s">
        <v>37</v>
      </c>
      <c r="F78" s="162" t="s">
        <v>182</v>
      </c>
      <c r="G78" s="351"/>
      <c r="H78" s="332"/>
      <c r="I78" s="159" t="s">
        <v>6</v>
      </c>
      <c r="J78" s="149">
        <f t="shared" si="2"/>
        <v>1</v>
      </c>
      <c r="K78" s="185"/>
      <c r="L78" s="242"/>
      <c r="M78" s="258"/>
      <c r="N78" s="258"/>
      <c r="O78" s="120"/>
      <c r="P78" s="157"/>
      <c r="Q78" s="297"/>
      <c r="R78" s="297"/>
      <c r="S78" s="150" t="s">
        <v>356</v>
      </c>
      <c r="T78" s="198"/>
      <c r="U78" s="200" t="s">
        <v>518</v>
      </c>
      <c r="V78" s="217" t="s">
        <v>356</v>
      </c>
      <c r="W78" s="198"/>
      <c r="X78" s="230" t="s">
        <v>518</v>
      </c>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row>
    <row r="79" spans="1:971" ht="149.25" customHeight="1" x14ac:dyDescent="0.25">
      <c r="A79" s="331"/>
      <c r="B79" s="331"/>
      <c r="C79" s="181" t="s">
        <v>183</v>
      </c>
      <c r="D79" s="181" t="s">
        <v>184</v>
      </c>
      <c r="E79" s="182" t="s">
        <v>37</v>
      </c>
      <c r="F79" s="162" t="s">
        <v>185</v>
      </c>
      <c r="G79" s="352"/>
      <c r="H79" s="333"/>
      <c r="I79" s="159" t="s">
        <v>376</v>
      </c>
      <c r="J79" s="149">
        <f t="shared" si="2"/>
        <v>1</v>
      </c>
      <c r="K79" s="185"/>
      <c r="L79" s="218" t="s">
        <v>561</v>
      </c>
      <c r="M79" s="259"/>
      <c r="N79" s="259"/>
      <c r="O79" s="120"/>
      <c r="P79" s="158"/>
      <c r="Q79" s="119" t="s">
        <v>388</v>
      </c>
      <c r="R79" s="117"/>
      <c r="S79" s="155" t="s">
        <v>356</v>
      </c>
      <c r="T79" s="155"/>
      <c r="U79" s="166" t="s">
        <v>519</v>
      </c>
      <c r="V79" s="219" t="s">
        <v>356</v>
      </c>
      <c r="W79" s="219"/>
      <c r="X79" s="220" t="s">
        <v>519</v>
      </c>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row>
    <row r="80" spans="1:971" ht="126.75" customHeight="1" x14ac:dyDescent="0.25">
      <c r="A80" s="323">
        <v>6</v>
      </c>
      <c r="B80" s="323" t="s">
        <v>186</v>
      </c>
      <c r="C80" s="323" t="s">
        <v>187</v>
      </c>
      <c r="D80" s="323" t="s">
        <v>188</v>
      </c>
      <c r="E80" s="35" t="s">
        <v>19</v>
      </c>
      <c r="F80" s="7" t="s">
        <v>189</v>
      </c>
      <c r="G80" s="301" t="s">
        <v>190</v>
      </c>
      <c r="H80" s="188" t="s">
        <v>145</v>
      </c>
      <c r="I80" s="154" t="s">
        <v>6</v>
      </c>
      <c r="J80" s="154">
        <f t="shared" si="2"/>
        <v>1</v>
      </c>
      <c r="K80" s="154"/>
      <c r="L80" s="397" t="s">
        <v>571</v>
      </c>
      <c r="M80" s="248" t="s">
        <v>497</v>
      </c>
      <c r="N80" s="248" t="s">
        <v>543</v>
      </c>
      <c r="O80" s="66"/>
      <c r="P80" s="154"/>
      <c r="Q80" s="66" t="s">
        <v>418</v>
      </c>
      <c r="R80" s="122"/>
      <c r="S80" s="248" t="s">
        <v>356</v>
      </c>
      <c r="T80" s="251"/>
      <c r="U80" s="251" t="s">
        <v>579</v>
      </c>
      <c r="V80" s="248" t="s">
        <v>356</v>
      </c>
      <c r="W80" s="251"/>
      <c r="X80" s="251" t="s">
        <v>580</v>
      </c>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row>
    <row r="81" spans="1:971" ht="74.25" customHeight="1" x14ac:dyDescent="0.25">
      <c r="A81" s="324"/>
      <c r="B81" s="324"/>
      <c r="C81" s="324"/>
      <c r="D81" s="324"/>
      <c r="E81" s="35" t="s">
        <v>24</v>
      </c>
      <c r="F81" s="7" t="s">
        <v>191</v>
      </c>
      <c r="G81" s="302"/>
      <c r="H81" s="159"/>
      <c r="I81" s="159" t="s">
        <v>6</v>
      </c>
      <c r="J81" s="159">
        <f t="shared" si="2"/>
        <v>1</v>
      </c>
      <c r="K81" s="159"/>
      <c r="L81" s="398"/>
      <c r="M81" s="249"/>
      <c r="N81" s="249"/>
      <c r="O81" s="92"/>
      <c r="P81" s="159"/>
      <c r="Q81" s="92"/>
      <c r="R81" s="92"/>
      <c r="S81" s="249"/>
      <c r="T81" s="252"/>
      <c r="U81" s="252"/>
      <c r="V81" s="249"/>
      <c r="W81" s="252"/>
      <c r="X81" s="252"/>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row>
    <row r="82" spans="1:971" ht="216" customHeight="1" x14ac:dyDescent="0.25">
      <c r="A82" s="324"/>
      <c r="B82" s="324"/>
      <c r="C82" s="324"/>
      <c r="D82" s="324"/>
      <c r="E82" s="35" t="s">
        <v>27</v>
      </c>
      <c r="F82" s="7" t="s">
        <v>192</v>
      </c>
      <c r="G82" s="302"/>
      <c r="H82" s="155"/>
      <c r="I82" s="155" t="s">
        <v>6</v>
      </c>
      <c r="J82" s="155">
        <f t="shared" si="2"/>
        <v>1</v>
      </c>
      <c r="K82" s="155"/>
      <c r="L82" s="399"/>
      <c r="M82" s="250"/>
      <c r="N82" s="250"/>
      <c r="O82" s="119"/>
      <c r="P82" s="152"/>
      <c r="Q82" s="119" t="s">
        <v>388</v>
      </c>
      <c r="R82" s="119" t="s">
        <v>391</v>
      </c>
      <c r="S82" s="250"/>
      <c r="T82" s="253"/>
      <c r="U82" s="253"/>
      <c r="V82" s="250"/>
      <c r="W82" s="253"/>
      <c r="X82" s="253"/>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row>
    <row r="83" spans="1:971" ht="142.5" customHeight="1" x14ac:dyDescent="0.25">
      <c r="A83" s="324"/>
      <c r="B83" s="324"/>
      <c r="C83" s="324"/>
      <c r="D83" s="324"/>
      <c r="E83" s="35" t="s">
        <v>29</v>
      </c>
      <c r="F83" s="7" t="s">
        <v>193</v>
      </c>
      <c r="G83" s="302"/>
      <c r="H83" s="29"/>
      <c r="I83" s="29" t="s">
        <v>6</v>
      </c>
      <c r="J83" s="29">
        <f t="shared" si="2"/>
        <v>1</v>
      </c>
      <c r="K83" s="29"/>
      <c r="L83" s="124" t="s">
        <v>463</v>
      </c>
      <c r="M83" s="145" t="s">
        <v>498</v>
      </c>
      <c r="N83" s="145" t="s">
        <v>423</v>
      </c>
      <c r="O83" s="145"/>
      <c r="P83" s="145"/>
      <c r="Q83" s="119"/>
      <c r="R83" s="119"/>
      <c r="S83" s="71" t="s">
        <v>356</v>
      </c>
      <c r="T83" s="71"/>
      <c r="U83" s="105" t="s">
        <v>520</v>
      </c>
      <c r="V83" s="228" t="s">
        <v>356</v>
      </c>
      <c r="W83" s="228"/>
      <c r="X83" s="229" t="s">
        <v>520</v>
      </c>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row>
    <row r="84" spans="1:971" ht="96" customHeight="1" x14ac:dyDescent="0.25">
      <c r="A84" s="324"/>
      <c r="B84" s="324"/>
      <c r="C84" s="324"/>
      <c r="D84" s="324"/>
      <c r="E84" s="35" t="s">
        <v>32</v>
      </c>
      <c r="F84" s="7" t="s">
        <v>194</v>
      </c>
      <c r="G84" s="302"/>
      <c r="H84" s="100"/>
      <c r="I84" s="100" t="s">
        <v>375</v>
      </c>
      <c r="J84" s="100">
        <f t="shared" si="2"/>
        <v>1</v>
      </c>
      <c r="K84" s="100"/>
      <c r="L84" s="106" t="s">
        <v>531</v>
      </c>
      <c r="M84" s="268" t="s">
        <v>435</v>
      </c>
      <c r="N84" s="268" t="s">
        <v>435</v>
      </c>
      <c r="O84" s="189"/>
      <c r="P84" s="189"/>
      <c r="Q84" s="126"/>
      <c r="R84" s="126"/>
      <c r="S84" s="96" t="s">
        <v>356</v>
      </c>
      <c r="T84" s="96"/>
      <c r="U84" s="105" t="s">
        <v>532</v>
      </c>
      <c r="V84" s="228" t="s">
        <v>356</v>
      </c>
      <c r="W84" s="228"/>
      <c r="X84" s="229" t="s">
        <v>532</v>
      </c>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row>
    <row r="85" spans="1:971" ht="163.5" customHeight="1" x14ac:dyDescent="0.25">
      <c r="A85" s="324"/>
      <c r="B85" s="324"/>
      <c r="C85" s="324"/>
      <c r="D85" s="324"/>
      <c r="E85" s="35" t="s">
        <v>121</v>
      </c>
      <c r="F85" s="7" t="s">
        <v>195</v>
      </c>
      <c r="G85" s="302"/>
      <c r="H85" s="100"/>
      <c r="I85" s="100" t="s">
        <v>6</v>
      </c>
      <c r="J85" s="100">
        <f t="shared" ref="J85" si="3">IF(I85="Si",1,IF(I85="No",0,"error"))</f>
        <v>1</v>
      </c>
      <c r="K85" s="66"/>
      <c r="L85" s="106" t="s">
        <v>533</v>
      </c>
      <c r="M85" s="297"/>
      <c r="N85" s="297"/>
      <c r="O85" s="190"/>
      <c r="P85" s="190"/>
      <c r="Q85" s="127"/>
      <c r="R85" s="127"/>
      <c r="S85" s="134" t="s">
        <v>356</v>
      </c>
      <c r="T85" s="75"/>
      <c r="U85" s="75" t="s">
        <v>534</v>
      </c>
      <c r="V85" s="222" t="s">
        <v>356</v>
      </c>
      <c r="W85" s="75"/>
      <c r="X85" s="75" t="s">
        <v>534</v>
      </c>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row>
    <row r="86" spans="1:971" ht="74.25" customHeight="1" x14ac:dyDescent="0.25">
      <c r="A86" s="324"/>
      <c r="B86" s="324"/>
      <c r="C86" s="324"/>
      <c r="D86" s="324"/>
      <c r="E86" s="35" t="s">
        <v>123</v>
      </c>
      <c r="F86" s="7" t="s">
        <v>196</v>
      </c>
      <c r="G86" s="302"/>
      <c r="H86" s="100"/>
      <c r="I86" s="100" t="s">
        <v>6</v>
      </c>
      <c r="J86" s="100">
        <f t="shared" si="2"/>
        <v>1</v>
      </c>
      <c r="K86" s="100"/>
      <c r="L86" s="106" t="s">
        <v>465</v>
      </c>
      <c r="M86" s="145" t="s">
        <v>470</v>
      </c>
      <c r="N86" s="145" t="s">
        <v>470</v>
      </c>
      <c r="O86" s="191"/>
      <c r="P86" s="191"/>
      <c r="Q86" s="128"/>
      <c r="R86" s="128"/>
      <c r="S86" s="134" t="s">
        <v>356</v>
      </c>
      <c r="T86" s="75"/>
      <c r="U86" s="75" t="s">
        <v>475</v>
      </c>
      <c r="V86" s="222" t="s">
        <v>356</v>
      </c>
      <c r="W86" s="75"/>
      <c r="X86" s="75" t="s">
        <v>475</v>
      </c>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row>
    <row r="87" spans="1:971" ht="74.25" customHeight="1" x14ac:dyDescent="0.25">
      <c r="A87" s="324"/>
      <c r="B87" s="324"/>
      <c r="C87" s="331"/>
      <c r="D87" s="331"/>
      <c r="E87" s="35" t="s">
        <v>125</v>
      </c>
      <c r="F87" s="7" t="s">
        <v>197</v>
      </c>
      <c r="G87" s="303"/>
      <c r="H87" s="231"/>
      <c r="I87" s="232" t="s">
        <v>6</v>
      </c>
      <c r="J87" s="232">
        <f t="shared" si="2"/>
        <v>1</v>
      </c>
      <c r="K87" s="233"/>
      <c r="L87" s="234" t="s">
        <v>541</v>
      </c>
      <c r="M87" s="235" t="s">
        <v>499</v>
      </c>
      <c r="N87" s="235" t="s">
        <v>543</v>
      </c>
      <c r="O87" s="235"/>
      <c r="P87" s="235"/>
      <c r="Q87" s="235" t="s">
        <v>421</v>
      </c>
      <c r="R87" s="235"/>
      <c r="S87" s="235" t="s">
        <v>356</v>
      </c>
      <c r="T87" s="235"/>
      <c r="U87" s="236" t="s">
        <v>476</v>
      </c>
      <c r="V87" s="235" t="s">
        <v>356</v>
      </c>
      <c r="W87" s="235"/>
      <c r="X87" s="236" t="s">
        <v>476</v>
      </c>
      <c r="Y87" s="237"/>
      <c r="Z87" s="237"/>
      <c r="AA87" s="237"/>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row>
    <row r="88" spans="1:971" s="51" customFormat="1" ht="38.25" customHeight="1" x14ac:dyDescent="0.25">
      <c r="A88" s="324"/>
      <c r="B88" s="324"/>
      <c r="C88" s="323" t="s">
        <v>198</v>
      </c>
      <c r="D88" s="323" t="s">
        <v>199</v>
      </c>
      <c r="E88" s="35"/>
      <c r="F88" s="162" t="s">
        <v>200</v>
      </c>
      <c r="G88" s="248" t="s">
        <v>201</v>
      </c>
      <c r="H88" s="365" t="s">
        <v>202</v>
      </c>
      <c r="I88" s="192"/>
      <c r="J88" s="193"/>
      <c r="K88" s="389"/>
      <c r="L88" s="312" t="s">
        <v>562</v>
      </c>
      <c r="M88" s="248" t="s">
        <v>470</v>
      </c>
      <c r="N88" s="248" t="s">
        <v>543</v>
      </c>
      <c r="O88" s="298"/>
      <c r="P88" s="248"/>
      <c r="Q88" s="298" t="s">
        <v>387</v>
      </c>
      <c r="R88" s="298"/>
      <c r="S88" s="289" t="s">
        <v>356</v>
      </c>
      <c r="T88" s="289"/>
      <c r="U88" s="292" t="s">
        <v>581</v>
      </c>
      <c r="V88" s="289" t="s">
        <v>356</v>
      </c>
      <c r="W88" s="289"/>
      <c r="X88" s="292" t="s">
        <v>582</v>
      </c>
    </row>
    <row r="89" spans="1:971" s="51" customFormat="1" ht="38.25" customHeight="1" x14ac:dyDescent="0.25">
      <c r="A89" s="324"/>
      <c r="B89" s="324"/>
      <c r="C89" s="324"/>
      <c r="D89" s="324"/>
      <c r="E89" s="35" t="s">
        <v>19</v>
      </c>
      <c r="F89" s="163" t="s">
        <v>203</v>
      </c>
      <c r="G89" s="249"/>
      <c r="H89" s="366"/>
      <c r="I89" s="194"/>
      <c r="J89" s="195"/>
      <c r="K89" s="390"/>
      <c r="L89" s="380"/>
      <c r="M89" s="249"/>
      <c r="N89" s="249"/>
      <c r="O89" s="299"/>
      <c r="P89" s="249"/>
      <c r="Q89" s="299"/>
      <c r="R89" s="299"/>
      <c r="S89" s="290"/>
      <c r="T89" s="290"/>
      <c r="U89" s="293"/>
      <c r="V89" s="290"/>
      <c r="W89" s="290"/>
      <c r="X89" s="293"/>
    </row>
    <row r="90" spans="1:971" s="51" customFormat="1" ht="38.25" customHeight="1" x14ac:dyDescent="0.25">
      <c r="A90" s="324"/>
      <c r="B90" s="324"/>
      <c r="C90" s="324"/>
      <c r="D90" s="324"/>
      <c r="E90" s="35" t="s">
        <v>24</v>
      </c>
      <c r="F90" s="163" t="s">
        <v>204</v>
      </c>
      <c r="G90" s="249"/>
      <c r="H90" s="366"/>
      <c r="I90" s="194"/>
      <c r="J90" s="195"/>
      <c r="K90" s="390"/>
      <c r="L90" s="380"/>
      <c r="M90" s="249"/>
      <c r="N90" s="249"/>
      <c r="O90" s="299"/>
      <c r="P90" s="249"/>
      <c r="Q90" s="299"/>
      <c r="R90" s="299"/>
      <c r="S90" s="290"/>
      <c r="T90" s="290"/>
      <c r="U90" s="293"/>
      <c r="V90" s="290"/>
      <c r="W90" s="290"/>
      <c r="X90" s="293"/>
    </row>
    <row r="91" spans="1:971" s="51" customFormat="1" ht="38.25" customHeight="1" x14ac:dyDescent="0.25">
      <c r="A91" s="324"/>
      <c r="B91" s="324"/>
      <c r="C91" s="324"/>
      <c r="D91" s="324"/>
      <c r="E91" s="35" t="s">
        <v>27</v>
      </c>
      <c r="F91" s="163" t="s">
        <v>205</v>
      </c>
      <c r="G91" s="249"/>
      <c r="H91" s="366"/>
      <c r="I91" s="196" t="s">
        <v>375</v>
      </c>
      <c r="J91" s="158">
        <f t="shared" si="2"/>
        <v>1</v>
      </c>
      <c r="K91" s="390"/>
      <c r="L91" s="380"/>
      <c r="M91" s="249"/>
      <c r="N91" s="249"/>
      <c r="O91" s="299"/>
      <c r="P91" s="249"/>
      <c r="Q91" s="299"/>
      <c r="R91" s="299"/>
      <c r="S91" s="290"/>
      <c r="T91" s="290"/>
      <c r="U91" s="293"/>
      <c r="V91" s="290"/>
      <c r="W91" s="290"/>
      <c r="X91" s="293"/>
    </row>
    <row r="92" spans="1:971" s="51" customFormat="1" ht="38.25" customHeight="1" x14ac:dyDescent="0.25">
      <c r="A92" s="324"/>
      <c r="B92" s="324"/>
      <c r="C92" s="324"/>
      <c r="D92" s="324"/>
      <c r="E92" s="35" t="s">
        <v>29</v>
      </c>
      <c r="F92" s="163" t="s">
        <v>206</v>
      </c>
      <c r="G92" s="249"/>
      <c r="H92" s="366"/>
      <c r="I92" s="194"/>
      <c r="J92" s="195"/>
      <c r="K92" s="390"/>
      <c r="L92" s="380"/>
      <c r="M92" s="249"/>
      <c r="N92" s="249"/>
      <c r="O92" s="299"/>
      <c r="P92" s="249"/>
      <c r="Q92" s="299"/>
      <c r="R92" s="299"/>
      <c r="S92" s="290"/>
      <c r="T92" s="290"/>
      <c r="U92" s="293"/>
      <c r="V92" s="290"/>
      <c r="W92" s="290"/>
      <c r="X92" s="293"/>
    </row>
    <row r="93" spans="1:971" s="51" customFormat="1" ht="38.25" customHeight="1" x14ac:dyDescent="0.25">
      <c r="A93" s="324"/>
      <c r="B93" s="324"/>
      <c r="C93" s="324"/>
      <c r="D93" s="324"/>
      <c r="E93" s="35" t="s">
        <v>32</v>
      </c>
      <c r="F93" s="163" t="s">
        <v>207</v>
      </c>
      <c r="G93" s="249"/>
      <c r="H93" s="366"/>
      <c r="I93" s="194"/>
      <c r="J93" s="195"/>
      <c r="K93" s="390"/>
      <c r="L93" s="380"/>
      <c r="M93" s="249"/>
      <c r="N93" s="249"/>
      <c r="O93" s="299"/>
      <c r="P93" s="249"/>
      <c r="Q93" s="299"/>
      <c r="R93" s="299"/>
      <c r="S93" s="290"/>
      <c r="T93" s="290"/>
      <c r="U93" s="293"/>
      <c r="V93" s="290"/>
      <c r="W93" s="290"/>
      <c r="X93" s="293"/>
    </row>
    <row r="94" spans="1:971" ht="38.25" customHeight="1" x14ac:dyDescent="0.25">
      <c r="A94" s="324"/>
      <c r="B94" s="324"/>
      <c r="C94" s="331"/>
      <c r="D94" s="331"/>
      <c r="E94" s="35" t="s">
        <v>121</v>
      </c>
      <c r="F94" s="162" t="s">
        <v>208</v>
      </c>
      <c r="G94" s="250"/>
      <c r="H94" s="367"/>
      <c r="I94" s="197"/>
      <c r="J94" s="198"/>
      <c r="K94" s="391"/>
      <c r="L94" s="381"/>
      <c r="M94" s="250"/>
      <c r="N94" s="250"/>
      <c r="O94" s="300"/>
      <c r="P94" s="250"/>
      <c r="Q94" s="300"/>
      <c r="R94" s="300"/>
      <c r="S94" s="291"/>
      <c r="T94" s="291"/>
      <c r="U94" s="294"/>
      <c r="V94" s="291"/>
      <c r="W94" s="291"/>
      <c r="X94" s="294"/>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row>
    <row r="95" spans="1:971" ht="105" customHeight="1" x14ac:dyDescent="0.25">
      <c r="A95" s="324"/>
      <c r="B95" s="324"/>
      <c r="C95" s="31" t="s">
        <v>209</v>
      </c>
      <c r="D95" s="31" t="s">
        <v>210</v>
      </c>
      <c r="E95" s="35" t="s">
        <v>37</v>
      </c>
      <c r="F95" s="162" t="s">
        <v>211</v>
      </c>
      <c r="G95" s="163" t="s">
        <v>212</v>
      </c>
      <c r="H95" s="153" t="s">
        <v>213</v>
      </c>
      <c r="I95" s="150" t="s">
        <v>6</v>
      </c>
      <c r="J95" s="149">
        <f t="shared" si="2"/>
        <v>1</v>
      </c>
      <c r="K95" s="162"/>
      <c r="L95" s="218" t="s">
        <v>563</v>
      </c>
      <c r="M95" s="277" t="s">
        <v>417</v>
      </c>
      <c r="N95" s="277" t="s">
        <v>543</v>
      </c>
      <c r="O95" s="119"/>
      <c r="P95" s="277" t="s">
        <v>438</v>
      </c>
      <c r="Q95" s="119" t="s">
        <v>390</v>
      </c>
      <c r="R95" s="394"/>
      <c r="S95" s="277" t="s">
        <v>15</v>
      </c>
      <c r="T95" s="277"/>
      <c r="U95" s="279" t="s">
        <v>583</v>
      </c>
      <c r="V95" s="277" t="s">
        <v>15</v>
      </c>
      <c r="W95" s="277"/>
      <c r="X95" s="279" t="s">
        <v>584</v>
      </c>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row>
    <row r="96" spans="1:971" ht="60" x14ac:dyDescent="0.25">
      <c r="A96" s="324"/>
      <c r="B96" s="324"/>
      <c r="C96" s="31" t="s">
        <v>214</v>
      </c>
      <c r="D96" s="31" t="s">
        <v>215</v>
      </c>
      <c r="E96" s="35" t="s">
        <v>37</v>
      </c>
      <c r="F96" s="162" t="s">
        <v>216</v>
      </c>
      <c r="G96" s="163" t="s">
        <v>217</v>
      </c>
      <c r="H96" s="153" t="s">
        <v>145</v>
      </c>
      <c r="I96" s="151" t="s">
        <v>6</v>
      </c>
      <c r="J96" s="174">
        <f t="shared" si="2"/>
        <v>1</v>
      </c>
      <c r="K96" s="199"/>
      <c r="L96" s="178" t="s">
        <v>564</v>
      </c>
      <c r="M96" s="278"/>
      <c r="N96" s="278"/>
      <c r="O96" s="119"/>
      <c r="P96" s="278"/>
      <c r="Q96" s="119" t="s">
        <v>390</v>
      </c>
      <c r="R96" s="395"/>
      <c r="S96" s="278"/>
      <c r="T96" s="278"/>
      <c r="U96" s="280"/>
      <c r="V96" s="278"/>
      <c r="W96" s="278"/>
      <c r="X96" s="280"/>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row>
    <row r="97" spans="1:971" ht="81.75" customHeight="1" x14ac:dyDescent="0.25">
      <c r="A97" s="324"/>
      <c r="B97" s="324"/>
      <c r="C97" s="323" t="s">
        <v>218</v>
      </c>
      <c r="D97" s="323" t="s">
        <v>219</v>
      </c>
      <c r="E97" s="35"/>
      <c r="F97" s="7" t="s">
        <v>220</v>
      </c>
      <c r="G97" s="301" t="s">
        <v>223</v>
      </c>
      <c r="H97" s="368" t="s">
        <v>221</v>
      </c>
      <c r="I97" s="94" t="s">
        <v>375</v>
      </c>
      <c r="J97" s="43">
        <v>1</v>
      </c>
      <c r="K97" s="58"/>
      <c r="L97" s="382" t="s">
        <v>397</v>
      </c>
      <c r="M97" s="394" t="s">
        <v>417</v>
      </c>
      <c r="N97" s="394" t="s">
        <v>417</v>
      </c>
      <c r="O97" s="147"/>
      <c r="P97" s="394"/>
      <c r="Q97" s="394" t="s">
        <v>7</v>
      </c>
      <c r="R97" s="394"/>
      <c r="S97" s="281"/>
      <c r="T97" s="281" t="s">
        <v>356</v>
      </c>
      <c r="U97" s="283" t="s">
        <v>521</v>
      </c>
      <c r="V97" s="281"/>
      <c r="W97" s="281" t="s">
        <v>356</v>
      </c>
      <c r="X97" s="283" t="s">
        <v>521</v>
      </c>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row>
    <row r="98" spans="1:971" ht="98.25" customHeight="1" x14ac:dyDescent="0.25">
      <c r="A98" s="324"/>
      <c r="B98" s="324"/>
      <c r="C98" s="324"/>
      <c r="D98" s="324"/>
      <c r="E98" s="35" t="s">
        <v>19</v>
      </c>
      <c r="F98" s="12" t="s">
        <v>222</v>
      </c>
      <c r="G98" s="302"/>
      <c r="H98" s="368"/>
      <c r="I98" s="57" t="s">
        <v>6</v>
      </c>
      <c r="J98" s="44">
        <f t="shared" si="2"/>
        <v>1</v>
      </c>
      <c r="K98" s="59"/>
      <c r="L98" s="383"/>
      <c r="M98" s="396"/>
      <c r="N98" s="396"/>
      <c r="O98" s="147"/>
      <c r="P98" s="396"/>
      <c r="Q98" s="395"/>
      <c r="R98" s="395"/>
      <c r="S98" s="282"/>
      <c r="T98" s="282"/>
      <c r="U98" s="284"/>
      <c r="V98" s="282"/>
      <c r="W98" s="282"/>
      <c r="X98" s="284"/>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row>
    <row r="99" spans="1:971" ht="99.75" customHeight="1" x14ac:dyDescent="0.25">
      <c r="A99" s="324"/>
      <c r="B99" s="324"/>
      <c r="C99" s="324"/>
      <c r="D99" s="324"/>
      <c r="E99" s="35" t="s">
        <v>24</v>
      </c>
      <c r="F99" s="12" t="s">
        <v>224</v>
      </c>
      <c r="G99" s="302"/>
      <c r="H99" s="369"/>
      <c r="I99" s="57" t="s">
        <v>6</v>
      </c>
      <c r="J99" s="44">
        <f t="shared" si="2"/>
        <v>1</v>
      </c>
      <c r="K99" s="59"/>
      <c r="L99" s="384"/>
      <c r="M99" s="396"/>
      <c r="N99" s="396"/>
      <c r="O99" s="147"/>
      <c r="P99" s="396"/>
      <c r="Q99" s="395"/>
      <c r="R99" s="395"/>
      <c r="S99" s="282"/>
      <c r="T99" s="282"/>
      <c r="U99" s="284"/>
      <c r="V99" s="282"/>
      <c r="W99" s="282"/>
      <c r="X99" s="284"/>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row>
    <row r="100" spans="1:971" ht="83.25" customHeight="1" x14ac:dyDescent="0.25">
      <c r="A100" s="324"/>
      <c r="B100" s="324"/>
      <c r="C100" s="331"/>
      <c r="D100" s="331"/>
      <c r="E100" s="35" t="s">
        <v>27</v>
      </c>
      <c r="F100" s="12" t="s">
        <v>225</v>
      </c>
      <c r="G100" s="303"/>
      <c r="H100" s="369"/>
      <c r="I100" s="1" t="s">
        <v>6</v>
      </c>
      <c r="J100" s="30">
        <f t="shared" si="2"/>
        <v>1</v>
      </c>
      <c r="K100" s="67"/>
      <c r="L100" s="384"/>
      <c r="M100" s="396"/>
      <c r="N100" s="396"/>
      <c r="O100" s="147"/>
      <c r="P100" s="396"/>
      <c r="Q100" s="395"/>
      <c r="R100" s="395"/>
      <c r="S100" s="282"/>
      <c r="T100" s="282"/>
      <c r="U100" s="284"/>
      <c r="V100" s="282"/>
      <c r="W100" s="282"/>
      <c r="X100" s="284"/>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row>
    <row r="101" spans="1:971" ht="77.25" customHeight="1" x14ac:dyDescent="0.25">
      <c r="A101" s="331"/>
      <c r="B101" s="331"/>
      <c r="C101" s="31" t="s">
        <v>226</v>
      </c>
      <c r="D101" s="31" t="s">
        <v>227</v>
      </c>
      <c r="E101" s="35" t="s">
        <v>37</v>
      </c>
      <c r="F101" s="7" t="s">
        <v>228</v>
      </c>
      <c r="G101" s="32" t="s">
        <v>229</v>
      </c>
      <c r="H101" s="7"/>
      <c r="I101" s="95" t="s">
        <v>375</v>
      </c>
      <c r="J101" s="30">
        <v>1</v>
      </c>
      <c r="K101" s="7"/>
      <c r="L101" s="124" t="s">
        <v>398</v>
      </c>
      <c r="M101" s="145" t="s">
        <v>427</v>
      </c>
      <c r="N101" s="145" t="s">
        <v>482</v>
      </c>
      <c r="O101" s="147"/>
      <c r="P101" s="145"/>
      <c r="Q101" s="119" t="s">
        <v>392</v>
      </c>
      <c r="R101" s="119"/>
      <c r="S101" s="71" t="s">
        <v>356</v>
      </c>
      <c r="T101" s="71"/>
      <c r="U101" s="105" t="s">
        <v>522</v>
      </c>
      <c r="V101" s="228" t="s">
        <v>356</v>
      </c>
      <c r="W101" s="228"/>
      <c r="X101" s="229" t="s">
        <v>522</v>
      </c>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row>
    <row r="102" spans="1:971" ht="77.25" customHeight="1" x14ac:dyDescent="0.25">
      <c r="A102" s="323">
        <v>7</v>
      </c>
      <c r="B102" s="323" t="s">
        <v>230</v>
      </c>
      <c r="C102" s="323" t="s">
        <v>231</v>
      </c>
      <c r="D102" s="323" t="s">
        <v>232</v>
      </c>
      <c r="E102" s="35"/>
      <c r="F102" s="7" t="s">
        <v>233</v>
      </c>
      <c r="G102" s="32" t="s">
        <v>234</v>
      </c>
      <c r="H102" s="343" t="s">
        <v>235</v>
      </c>
      <c r="I102" s="94" t="s">
        <v>375</v>
      </c>
      <c r="J102" s="34">
        <v>1</v>
      </c>
      <c r="K102" s="22"/>
      <c r="L102" s="385" t="s">
        <v>399</v>
      </c>
      <c r="M102" s="268" t="s">
        <v>422</v>
      </c>
      <c r="N102" s="268" t="s">
        <v>422</v>
      </c>
      <c r="O102" s="147"/>
      <c r="P102" s="268" t="s">
        <v>450</v>
      </c>
      <c r="Q102" s="24"/>
      <c r="R102" s="24"/>
      <c r="S102" s="285" t="s">
        <v>356</v>
      </c>
      <c r="T102" s="285"/>
      <c r="U102" s="246" t="s">
        <v>523</v>
      </c>
      <c r="V102" s="285" t="s">
        <v>356</v>
      </c>
      <c r="W102" s="285"/>
      <c r="X102" s="246" t="s">
        <v>523</v>
      </c>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row>
    <row r="103" spans="1:971" ht="51" customHeight="1" x14ac:dyDescent="0.25">
      <c r="A103" s="324"/>
      <c r="B103" s="324"/>
      <c r="C103" s="324"/>
      <c r="D103" s="324"/>
      <c r="E103" s="35" t="s">
        <v>19</v>
      </c>
      <c r="F103" s="12" t="s">
        <v>236</v>
      </c>
      <c r="G103" s="32" t="s">
        <v>237</v>
      </c>
      <c r="H103" s="344"/>
      <c r="I103" s="20" t="s">
        <v>376</v>
      </c>
      <c r="J103" s="37">
        <f t="shared" si="2"/>
        <v>1</v>
      </c>
      <c r="K103" s="23"/>
      <c r="L103" s="386"/>
      <c r="M103" s="296"/>
      <c r="N103" s="296"/>
      <c r="O103" s="147"/>
      <c r="P103" s="296"/>
      <c r="Q103" s="296"/>
      <c r="R103" s="296"/>
      <c r="S103" s="286"/>
      <c r="T103" s="286"/>
      <c r="U103" s="266"/>
      <c r="V103" s="286"/>
      <c r="W103" s="286"/>
      <c r="X103" s="26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row>
    <row r="104" spans="1:971" ht="93.75" customHeight="1" x14ac:dyDescent="0.25">
      <c r="A104" s="324"/>
      <c r="B104" s="324"/>
      <c r="C104" s="324"/>
      <c r="D104" s="324"/>
      <c r="E104" s="35" t="s">
        <v>24</v>
      </c>
      <c r="F104" s="12" t="s">
        <v>238</v>
      </c>
      <c r="G104" s="32" t="s">
        <v>239</v>
      </c>
      <c r="H104" s="324"/>
      <c r="I104" s="29" t="s">
        <v>6</v>
      </c>
      <c r="J104" s="37">
        <f t="shared" si="2"/>
        <v>1</v>
      </c>
      <c r="K104" s="7"/>
      <c r="L104" s="88" t="s">
        <v>400</v>
      </c>
      <c r="M104" s="296"/>
      <c r="N104" s="296"/>
      <c r="O104" s="147"/>
      <c r="P104" s="296"/>
      <c r="Q104" s="274"/>
      <c r="R104" s="274"/>
      <c r="S104" s="286"/>
      <c r="T104" s="286"/>
      <c r="U104" s="266"/>
      <c r="V104" s="286"/>
      <c r="W104" s="286"/>
      <c r="X104" s="26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row>
    <row r="105" spans="1:971" ht="102.75" customHeight="1" x14ac:dyDescent="0.25">
      <c r="A105" s="324"/>
      <c r="B105" s="324"/>
      <c r="C105" s="324"/>
      <c r="D105" s="324"/>
      <c r="E105" s="80" t="s">
        <v>27</v>
      </c>
      <c r="F105" s="12" t="s">
        <v>240</v>
      </c>
      <c r="G105" s="32" t="s">
        <v>241</v>
      </c>
      <c r="H105" s="324"/>
      <c r="I105" s="29" t="s">
        <v>6</v>
      </c>
      <c r="J105" s="37">
        <f t="shared" si="2"/>
        <v>1</v>
      </c>
      <c r="K105" s="7"/>
      <c r="L105" s="88" t="s">
        <v>455</v>
      </c>
      <c r="M105" s="296"/>
      <c r="N105" s="296"/>
      <c r="O105" s="147"/>
      <c r="P105" s="296"/>
      <c r="Q105" s="274"/>
      <c r="R105" s="274"/>
      <c r="S105" s="286"/>
      <c r="T105" s="286"/>
      <c r="U105" s="266"/>
      <c r="V105" s="286"/>
      <c r="W105" s="286"/>
      <c r="X105" s="26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row>
    <row r="106" spans="1:971" ht="102" customHeight="1" x14ac:dyDescent="0.25">
      <c r="A106" s="324"/>
      <c r="B106" s="324"/>
      <c r="C106" s="331"/>
      <c r="D106" s="331"/>
      <c r="E106" s="35" t="s">
        <v>29</v>
      </c>
      <c r="F106" s="12" t="s">
        <v>242</v>
      </c>
      <c r="G106" s="32"/>
      <c r="H106" s="331"/>
      <c r="I106" s="29" t="s">
        <v>6</v>
      </c>
      <c r="J106" s="37">
        <f t="shared" si="2"/>
        <v>1</v>
      </c>
      <c r="K106" s="7"/>
      <c r="L106" s="88" t="s">
        <v>401</v>
      </c>
      <c r="M106" s="296"/>
      <c r="N106" s="296"/>
      <c r="O106" s="147"/>
      <c r="P106" s="296"/>
      <c r="Q106" s="274"/>
      <c r="R106" s="274"/>
      <c r="S106" s="286"/>
      <c r="T106" s="286"/>
      <c r="U106" s="266"/>
      <c r="V106" s="286"/>
      <c r="W106" s="286"/>
      <c r="X106" s="26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row>
    <row r="107" spans="1:971" ht="75" customHeight="1" x14ac:dyDescent="0.25">
      <c r="A107" s="324"/>
      <c r="B107" s="324"/>
      <c r="C107" s="31" t="s">
        <v>243</v>
      </c>
      <c r="D107" s="31" t="s">
        <v>244</v>
      </c>
      <c r="E107" s="35" t="s">
        <v>37</v>
      </c>
      <c r="F107" s="7" t="s">
        <v>245</v>
      </c>
      <c r="G107" s="32" t="s">
        <v>246</v>
      </c>
      <c r="H107" s="31" t="s">
        <v>247</v>
      </c>
      <c r="I107" s="29" t="s">
        <v>6</v>
      </c>
      <c r="J107" s="37">
        <f t="shared" si="2"/>
        <v>1</v>
      </c>
      <c r="K107" s="7"/>
      <c r="L107" s="88" t="s">
        <v>402</v>
      </c>
      <c r="M107" s="296"/>
      <c r="N107" s="296"/>
      <c r="O107" s="147"/>
      <c r="P107" s="296"/>
      <c r="Q107" s="274"/>
      <c r="R107" s="274"/>
      <c r="S107" s="286"/>
      <c r="T107" s="286"/>
      <c r="U107" s="266"/>
      <c r="V107" s="286"/>
      <c r="W107" s="286"/>
      <c r="X107" s="26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row>
    <row r="108" spans="1:971" ht="75" customHeight="1" x14ac:dyDescent="0.25">
      <c r="A108" s="324"/>
      <c r="B108" s="324"/>
      <c r="C108" s="323" t="s">
        <v>248</v>
      </c>
      <c r="D108" s="31" t="s">
        <v>249</v>
      </c>
      <c r="E108" s="35" t="s">
        <v>37</v>
      </c>
      <c r="F108" s="7" t="s">
        <v>250</v>
      </c>
      <c r="G108" s="301" t="s">
        <v>251</v>
      </c>
      <c r="H108" s="7"/>
      <c r="I108" s="29" t="s">
        <v>6</v>
      </c>
      <c r="J108" s="37">
        <f t="shared" si="2"/>
        <v>1</v>
      </c>
      <c r="K108" s="7"/>
      <c r="L108" s="88" t="s">
        <v>403</v>
      </c>
      <c r="M108" s="296"/>
      <c r="N108" s="296"/>
      <c r="O108" s="147"/>
      <c r="P108" s="296"/>
      <c r="Q108" s="274"/>
      <c r="R108" s="274"/>
      <c r="S108" s="286"/>
      <c r="T108" s="286"/>
      <c r="U108" s="266"/>
      <c r="V108" s="286"/>
      <c r="W108" s="286"/>
      <c r="X108" s="26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row>
    <row r="109" spans="1:971" ht="67.5" customHeight="1" x14ac:dyDescent="0.25">
      <c r="A109" s="324"/>
      <c r="B109" s="324"/>
      <c r="C109" s="331"/>
      <c r="D109" s="31" t="s">
        <v>249</v>
      </c>
      <c r="E109" s="35" t="s">
        <v>37</v>
      </c>
      <c r="F109" s="7" t="s">
        <v>252</v>
      </c>
      <c r="G109" s="303"/>
      <c r="H109" s="7"/>
      <c r="I109" s="29" t="s">
        <v>6</v>
      </c>
      <c r="J109" s="37">
        <f t="shared" si="2"/>
        <v>1</v>
      </c>
      <c r="K109" s="7"/>
      <c r="L109" s="88" t="s">
        <v>456</v>
      </c>
      <c r="M109" s="296"/>
      <c r="N109" s="296"/>
      <c r="O109" s="147"/>
      <c r="P109" s="296"/>
      <c r="Q109" s="275"/>
      <c r="R109" s="275"/>
      <c r="S109" s="287"/>
      <c r="T109" s="287"/>
      <c r="U109" s="267"/>
      <c r="V109" s="287"/>
      <c r="W109" s="287"/>
      <c r="X109" s="267"/>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row>
    <row r="110" spans="1:971" ht="153" customHeight="1" x14ac:dyDescent="0.25">
      <c r="A110" s="324"/>
      <c r="B110" s="324"/>
      <c r="C110" s="323" t="s">
        <v>253</v>
      </c>
      <c r="D110" s="323" t="s">
        <v>254</v>
      </c>
      <c r="E110" s="35" t="s">
        <v>19</v>
      </c>
      <c r="F110" s="7" t="s">
        <v>255</v>
      </c>
      <c r="G110" s="10"/>
      <c r="H110" s="323" t="s">
        <v>256</v>
      </c>
      <c r="I110" s="1" t="s">
        <v>6</v>
      </c>
      <c r="J110" s="37">
        <f t="shared" si="2"/>
        <v>1</v>
      </c>
      <c r="K110" s="8"/>
      <c r="L110" s="334" t="s">
        <v>404</v>
      </c>
      <c r="M110" s="296"/>
      <c r="N110" s="296"/>
      <c r="O110" s="147"/>
      <c r="P110" s="296"/>
      <c r="Q110" s="268"/>
      <c r="R110" s="268"/>
      <c r="S110" s="285"/>
      <c r="T110" s="285" t="s">
        <v>356</v>
      </c>
      <c r="U110" s="246" t="s">
        <v>521</v>
      </c>
      <c r="V110" s="285"/>
      <c r="W110" s="285" t="s">
        <v>356</v>
      </c>
      <c r="X110" s="246" t="s">
        <v>521</v>
      </c>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row>
    <row r="111" spans="1:971" ht="67.5" customHeight="1" x14ac:dyDescent="0.25">
      <c r="A111" s="324"/>
      <c r="B111" s="324"/>
      <c r="C111" s="324"/>
      <c r="D111" s="370"/>
      <c r="E111" s="35" t="s">
        <v>24</v>
      </c>
      <c r="F111" s="7" t="s">
        <v>257</v>
      </c>
      <c r="G111" s="10"/>
      <c r="H111" s="324"/>
      <c r="I111" s="1" t="s">
        <v>6</v>
      </c>
      <c r="J111" s="37">
        <f t="shared" si="2"/>
        <v>1</v>
      </c>
      <c r="K111" s="8"/>
      <c r="L111" s="377"/>
      <c r="M111" s="296"/>
      <c r="N111" s="296"/>
      <c r="O111" s="147"/>
      <c r="P111" s="296"/>
      <c r="Q111" s="274"/>
      <c r="R111" s="274"/>
      <c r="S111" s="286"/>
      <c r="T111" s="286"/>
      <c r="U111" s="266"/>
      <c r="V111" s="286"/>
      <c r="W111" s="286"/>
      <c r="X111" s="26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row>
    <row r="112" spans="1:971" ht="57" customHeight="1" x14ac:dyDescent="0.25">
      <c r="A112" s="324"/>
      <c r="B112" s="324"/>
      <c r="C112" s="331"/>
      <c r="D112" s="371"/>
      <c r="E112" s="35" t="s">
        <v>27</v>
      </c>
      <c r="F112" s="7" t="s">
        <v>258</v>
      </c>
      <c r="G112" s="10"/>
      <c r="H112" s="331"/>
      <c r="I112" s="1" t="s">
        <v>6</v>
      </c>
      <c r="J112" s="37">
        <f t="shared" si="2"/>
        <v>1</v>
      </c>
      <c r="K112" s="8"/>
      <c r="L112" s="376"/>
      <c r="M112" s="297"/>
      <c r="N112" s="297"/>
      <c r="O112" s="147"/>
      <c r="P112" s="297"/>
      <c r="Q112" s="275"/>
      <c r="R112" s="275"/>
      <c r="S112" s="287"/>
      <c r="T112" s="287"/>
      <c r="U112" s="267"/>
      <c r="V112" s="287"/>
      <c r="W112" s="287"/>
      <c r="X112" s="267"/>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row>
    <row r="113" spans="1:971" ht="279.75" customHeight="1" x14ac:dyDescent="0.25">
      <c r="A113" s="324"/>
      <c r="B113" s="324"/>
      <c r="C113" s="31" t="s">
        <v>259</v>
      </c>
      <c r="D113" s="31" t="s">
        <v>260</v>
      </c>
      <c r="E113" s="35" t="s">
        <v>37</v>
      </c>
      <c r="F113" s="7" t="s">
        <v>261</v>
      </c>
      <c r="G113" s="32" t="s">
        <v>262</v>
      </c>
      <c r="H113" s="31" t="s">
        <v>263</v>
      </c>
      <c r="I113" s="1" t="s">
        <v>6</v>
      </c>
      <c r="J113" s="37">
        <f t="shared" si="2"/>
        <v>1</v>
      </c>
      <c r="K113" s="8"/>
      <c r="L113" s="146" t="s">
        <v>570</v>
      </c>
      <c r="M113" s="152" t="s">
        <v>424</v>
      </c>
      <c r="N113" s="152" t="s">
        <v>543</v>
      </c>
      <c r="O113" s="120"/>
      <c r="P113" s="153"/>
      <c r="Q113" s="120"/>
      <c r="R113" s="120"/>
      <c r="S113" s="155" t="s">
        <v>15</v>
      </c>
      <c r="T113" s="155"/>
      <c r="U113" s="166" t="s">
        <v>521</v>
      </c>
      <c r="V113" s="219" t="s">
        <v>15</v>
      </c>
      <c r="W113" s="219"/>
      <c r="X113" s="220" t="s">
        <v>585</v>
      </c>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row>
    <row r="114" spans="1:971" ht="60" customHeight="1" x14ac:dyDescent="0.25">
      <c r="A114" s="324"/>
      <c r="B114" s="324"/>
      <c r="C114" s="323" t="s">
        <v>264</v>
      </c>
      <c r="D114" s="323" t="s">
        <v>265</v>
      </c>
      <c r="E114" s="35"/>
      <c r="F114" s="7" t="s">
        <v>266</v>
      </c>
      <c r="G114" s="301" t="s">
        <v>267</v>
      </c>
      <c r="H114" s="323"/>
      <c r="I114" s="93" t="s">
        <v>375</v>
      </c>
      <c r="J114" s="43">
        <v>1</v>
      </c>
      <c r="K114" s="50"/>
      <c r="L114" s="334" t="s">
        <v>405</v>
      </c>
      <c r="M114" s="268" t="s">
        <v>499</v>
      </c>
      <c r="N114" s="268" t="s">
        <v>500</v>
      </c>
      <c r="O114" s="147"/>
      <c r="P114" s="268" t="s">
        <v>426</v>
      </c>
      <c r="Q114" s="268" t="s">
        <v>390</v>
      </c>
      <c r="R114" s="268"/>
      <c r="S114" s="285" t="s">
        <v>356</v>
      </c>
      <c r="T114" s="285"/>
      <c r="U114" s="246" t="s">
        <v>524</v>
      </c>
      <c r="V114" s="285" t="s">
        <v>356</v>
      </c>
      <c r="W114" s="285"/>
      <c r="X114" s="246" t="s">
        <v>524</v>
      </c>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row>
    <row r="115" spans="1:971" ht="60" customHeight="1" x14ac:dyDescent="0.25">
      <c r="A115" s="324"/>
      <c r="B115" s="324"/>
      <c r="C115" s="324"/>
      <c r="D115" s="324"/>
      <c r="E115" s="35" t="s">
        <v>19</v>
      </c>
      <c r="F115" s="7" t="s">
        <v>268</v>
      </c>
      <c r="G115" s="302"/>
      <c r="H115" s="324"/>
      <c r="I115" s="57" t="s">
        <v>376</v>
      </c>
      <c r="J115" s="44">
        <f t="shared" si="2"/>
        <v>1</v>
      </c>
      <c r="K115" s="54"/>
      <c r="L115" s="387"/>
      <c r="M115" s="269"/>
      <c r="N115" s="269"/>
      <c r="O115" s="147"/>
      <c r="P115" s="269"/>
      <c r="Q115" s="274"/>
      <c r="R115" s="274"/>
      <c r="S115" s="286"/>
      <c r="T115" s="286"/>
      <c r="U115" s="266"/>
      <c r="V115" s="286"/>
      <c r="W115" s="286"/>
      <c r="X115" s="26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row>
    <row r="116" spans="1:971" ht="60" customHeight="1" x14ac:dyDescent="0.25">
      <c r="A116" s="324"/>
      <c r="B116" s="324"/>
      <c r="C116" s="324"/>
      <c r="D116" s="324"/>
      <c r="E116" s="35" t="s">
        <v>24</v>
      </c>
      <c r="F116" s="7" t="s">
        <v>269</v>
      </c>
      <c r="G116" s="302"/>
      <c r="H116" s="324"/>
      <c r="I116" s="1" t="s">
        <v>376</v>
      </c>
      <c r="J116" s="44">
        <f t="shared" si="2"/>
        <v>1</v>
      </c>
      <c r="K116" s="8"/>
      <c r="L116" s="387"/>
      <c r="M116" s="269"/>
      <c r="N116" s="269"/>
      <c r="O116" s="147"/>
      <c r="P116" s="269"/>
      <c r="Q116" s="274"/>
      <c r="R116" s="274"/>
      <c r="S116" s="286"/>
      <c r="T116" s="286"/>
      <c r="U116" s="266"/>
      <c r="V116" s="286"/>
      <c r="W116" s="286"/>
      <c r="X116" s="26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row>
    <row r="117" spans="1:971" ht="83.25" customHeight="1" x14ac:dyDescent="0.25">
      <c r="A117" s="324"/>
      <c r="B117" s="324"/>
      <c r="C117" s="324"/>
      <c r="D117" s="324"/>
      <c r="E117" s="35" t="s">
        <v>27</v>
      </c>
      <c r="F117" s="7" t="s">
        <v>270</v>
      </c>
      <c r="G117" s="302"/>
      <c r="H117" s="324"/>
      <c r="I117" s="1" t="s">
        <v>376</v>
      </c>
      <c r="J117" s="44">
        <f t="shared" si="2"/>
        <v>1</v>
      </c>
      <c r="K117" s="8"/>
      <c r="L117" s="387"/>
      <c r="M117" s="269"/>
      <c r="N117" s="269"/>
      <c r="O117" s="147"/>
      <c r="P117" s="269"/>
      <c r="Q117" s="274"/>
      <c r="R117" s="274"/>
      <c r="S117" s="286"/>
      <c r="T117" s="286"/>
      <c r="U117" s="266"/>
      <c r="V117" s="286"/>
      <c r="W117" s="286"/>
      <c r="X117" s="26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row>
    <row r="118" spans="1:971" ht="60" customHeight="1" x14ac:dyDescent="0.25">
      <c r="A118" s="331"/>
      <c r="B118" s="331"/>
      <c r="C118" s="331"/>
      <c r="D118" s="331"/>
      <c r="E118" s="35" t="s">
        <v>29</v>
      </c>
      <c r="F118" s="7" t="s">
        <v>271</v>
      </c>
      <c r="G118" s="303"/>
      <c r="H118" s="331"/>
      <c r="I118" s="41" t="s">
        <v>376</v>
      </c>
      <c r="J118" s="44">
        <f t="shared" si="2"/>
        <v>1</v>
      </c>
      <c r="K118" s="7"/>
      <c r="L118" s="388"/>
      <c r="M118" s="270"/>
      <c r="N118" s="270"/>
      <c r="O118" s="147"/>
      <c r="P118" s="270"/>
      <c r="Q118" s="275"/>
      <c r="R118" s="275"/>
      <c r="S118" s="287"/>
      <c r="T118" s="287"/>
      <c r="U118" s="267"/>
      <c r="V118" s="287"/>
      <c r="W118" s="287"/>
      <c r="X118" s="267"/>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row>
    <row r="119" spans="1:971" ht="409.5" customHeight="1" x14ac:dyDescent="0.25">
      <c r="A119" s="323">
        <v>8</v>
      </c>
      <c r="B119" s="323" t="s">
        <v>272</v>
      </c>
      <c r="C119" s="31" t="s">
        <v>273</v>
      </c>
      <c r="D119" s="153" t="s">
        <v>274</v>
      </c>
      <c r="E119" s="164" t="s">
        <v>37</v>
      </c>
      <c r="F119" s="162" t="s">
        <v>275</v>
      </c>
      <c r="G119" s="163" t="s">
        <v>276</v>
      </c>
      <c r="H119" s="153" t="s">
        <v>277</v>
      </c>
      <c r="I119" s="155" t="s">
        <v>376</v>
      </c>
      <c r="J119" s="149">
        <f t="shared" si="2"/>
        <v>1</v>
      </c>
      <c r="K119" s="162"/>
      <c r="L119" s="218" t="s">
        <v>586</v>
      </c>
      <c r="M119" s="257" t="s">
        <v>501</v>
      </c>
      <c r="N119" s="257" t="s">
        <v>501</v>
      </c>
      <c r="O119" s="120"/>
      <c r="P119" s="152" t="s">
        <v>425</v>
      </c>
      <c r="Q119" s="119" t="s">
        <v>388</v>
      </c>
      <c r="R119" s="119" t="s">
        <v>393</v>
      </c>
      <c r="S119" s="155" t="s">
        <v>356</v>
      </c>
      <c r="T119" s="155"/>
      <c r="U119" s="201" t="s">
        <v>588</v>
      </c>
      <c r="V119" s="219" t="s">
        <v>356</v>
      </c>
      <c r="W119" s="219"/>
      <c r="X119" s="201" t="s">
        <v>587</v>
      </c>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row>
    <row r="120" spans="1:971" ht="310.5" customHeight="1" x14ac:dyDescent="0.25">
      <c r="A120" s="324"/>
      <c r="B120" s="324"/>
      <c r="C120" s="31" t="s">
        <v>278</v>
      </c>
      <c r="D120" s="153" t="s">
        <v>279</v>
      </c>
      <c r="E120" s="164" t="s">
        <v>37</v>
      </c>
      <c r="F120" s="162" t="s">
        <v>280</v>
      </c>
      <c r="G120" s="184"/>
      <c r="H120" s="153" t="s">
        <v>281</v>
      </c>
      <c r="I120" s="159" t="s">
        <v>375</v>
      </c>
      <c r="J120" s="149">
        <f t="shared" si="2"/>
        <v>1</v>
      </c>
      <c r="K120" s="185"/>
      <c r="L120" s="211" t="s">
        <v>569</v>
      </c>
      <c r="M120" s="258"/>
      <c r="N120" s="258"/>
      <c r="O120" s="120"/>
      <c r="P120" s="152" t="s">
        <v>451</v>
      </c>
      <c r="Q120" s="119" t="s">
        <v>390</v>
      </c>
      <c r="R120" s="119"/>
      <c r="S120" s="155" t="s">
        <v>15</v>
      </c>
      <c r="T120" s="155"/>
      <c r="U120" s="238" t="s">
        <v>589</v>
      </c>
      <c r="V120" s="219" t="s">
        <v>15</v>
      </c>
      <c r="W120" s="219"/>
      <c r="X120" s="238" t="s">
        <v>589</v>
      </c>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row>
    <row r="121" spans="1:971" ht="409.5" customHeight="1" x14ac:dyDescent="0.25">
      <c r="A121" s="324"/>
      <c r="B121" s="324"/>
      <c r="C121" s="31" t="s">
        <v>282</v>
      </c>
      <c r="D121" s="31" t="s">
        <v>283</v>
      </c>
      <c r="E121" s="35" t="s">
        <v>37</v>
      </c>
      <c r="F121" s="7" t="s">
        <v>284</v>
      </c>
      <c r="G121" s="32" t="s">
        <v>285</v>
      </c>
      <c r="H121" s="147" t="s">
        <v>286</v>
      </c>
      <c r="I121" s="100" t="s">
        <v>6</v>
      </c>
      <c r="J121" s="102">
        <f t="shared" si="2"/>
        <v>1</v>
      </c>
      <c r="K121" s="8"/>
      <c r="L121" s="146" t="s">
        <v>406</v>
      </c>
      <c r="M121" s="258"/>
      <c r="N121" s="258"/>
      <c r="O121" s="120"/>
      <c r="P121" s="147"/>
      <c r="Q121" s="120"/>
      <c r="R121" s="120"/>
      <c r="S121" s="71" t="s">
        <v>356</v>
      </c>
      <c r="T121" s="71"/>
      <c r="U121" s="105" t="s">
        <v>477</v>
      </c>
      <c r="V121" s="228" t="s">
        <v>356</v>
      </c>
      <c r="W121" s="228"/>
      <c r="X121" s="229" t="s">
        <v>477</v>
      </c>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row>
    <row r="122" spans="1:971" ht="94.5" customHeight="1" x14ac:dyDescent="0.25">
      <c r="A122" s="324"/>
      <c r="B122" s="324"/>
      <c r="C122" s="323" t="s">
        <v>287</v>
      </c>
      <c r="D122" s="323" t="s">
        <v>288</v>
      </c>
      <c r="E122" s="35" t="s">
        <v>37</v>
      </c>
      <c r="F122" s="162" t="s">
        <v>289</v>
      </c>
      <c r="G122" s="163" t="s">
        <v>290</v>
      </c>
      <c r="H122" s="239" t="s">
        <v>291</v>
      </c>
      <c r="I122" s="159" t="s">
        <v>376</v>
      </c>
      <c r="J122" s="149">
        <f t="shared" si="2"/>
        <v>1</v>
      </c>
      <c r="K122" s="185"/>
      <c r="L122" s="211" t="s">
        <v>565</v>
      </c>
      <c r="M122" s="258"/>
      <c r="N122" s="258"/>
      <c r="O122" s="120"/>
      <c r="P122" s="239"/>
      <c r="Q122" s="268" t="s">
        <v>428</v>
      </c>
      <c r="R122" s="323"/>
      <c r="S122" s="257" t="s">
        <v>356</v>
      </c>
      <c r="T122" s="239"/>
      <c r="U122" s="241" t="s">
        <v>478</v>
      </c>
      <c r="V122" s="257" t="s">
        <v>356</v>
      </c>
      <c r="W122" s="239"/>
      <c r="X122" s="241" t="s">
        <v>478</v>
      </c>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row>
    <row r="123" spans="1:971" ht="84" customHeight="1" x14ac:dyDescent="0.25">
      <c r="A123" s="331"/>
      <c r="B123" s="331"/>
      <c r="C123" s="331"/>
      <c r="D123" s="331"/>
      <c r="E123" s="35" t="s">
        <v>37</v>
      </c>
      <c r="F123" s="162" t="s">
        <v>292</v>
      </c>
      <c r="G123" s="163" t="s">
        <v>293</v>
      </c>
      <c r="H123" s="333"/>
      <c r="I123" s="159" t="s">
        <v>6</v>
      </c>
      <c r="J123" s="149">
        <f t="shared" si="2"/>
        <v>1</v>
      </c>
      <c r="K123" s="185"/>
      <c r="L123" s="211" t="s">
        <v>566</v>
      </c>
      <c r="M123" s="259"/>
      <c r="N123" s="259"/>
      <c r="O123" s="120"/>
      <c r="P123" s="240"/>
      <c r="Q123" s="275"/>
      <c r="R123" s="275"/>
      <c r="S123" s="240"/>
      <c r="T123" s="240"/>
      <c r="U123" s="242"/>
      <c r="V123" s="240"/>
      <c r="W123" s="240"/>
      <c r="X123" s="242"/>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row>
    <row r="124" spans="1:971" ht="36.75" customHeight="1" x14ac:dyDescent="0.25">
      <c r="A124" s="323">
        <v>9</v>
      </c>
      <c r="B124" s="323" t="s">
        <v>294</v>
      </c>
      <c r="C124" s="323" t="s">
        <v>295</v>
      </c>
      <c r="D124" s="323" t="s">
        <v>294</v>
      </c>
      <c r="E124" s="35"/>
      <c r="F124" s="7" t="s">
        <v>296</v>
      </c>
      <c r="G124" s="301" t="s">
        <v>297</v>
      </c>
      <c r="H124" s="323" t="s">
        <v>298</v>
      </c>
      <c r="I124" s="94" t="s">
        <v>375</v>
      </c>
      <c r="J124" s="34">
        <v>1</v>
      </c>
      <c r="K124" s="46"/>
      <c r="L124" s="334" t="s">
        <v>459</v>
      </c>
      <c r="M124" s="257" t="s">
        <v>452</v>
      </c>
      <c r="N124" s="257" t="s">
        <v>543</v>
      </c>
      <c r="O124" s="120"/>
      <c r="P124" s="239"/>
      <c r="Q124" s="323"/>
      <c r="R124" s="323"/>
      <c r="S124" s="285" t="s">
        <v>15</v>
      </c>
      <c r="T124" s="305"/>
      <c r="U124" s="307" t="s">
        <v>525</v>
      </c>
      <c r="V124" s="285" t="s">
        <v>15</v>
      </c>
      <c r="W124" s="305"/>
      <c r="X124" s="307" t="s">
        <v>525</v>
      </c>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row>
    <row r="125" spans="1:971" ht="27.4" customHeight="1" x14ac:dyDescent="0.25">
      <c r="A125" s="324"/>
      <c r="B125" s="324"/>
      <c r="C125" s="324"/>
      <c r="D125" s="324"/>
      <c r="E125" s="35" t="s">
        <v>37</v>
      </c>
      <c r="F125" s="12" t="s">
        <v>299</v>
      </c>
      <c r="G125" s="302"/>
      <c r="H125" s="324"/>
      <c r="I125" s="19" t="s">
        <v>6</v>
      </c>
      <c r="J125" s="36">
        <f t="shared" si="2"/>
        <v>1</v>
      </c>
      <c r="K125" s="56"/>
      <c r="L125" s="377"/>
      <c r="M125" s="273"/>
      <c r="N125" s="273"/>
      <c r="O125" s="120"/>
      <c r="P125" s="273"/>
      <c r="Q125" s="274"/>
      <c r="R125" s="274"/>
      <c r="S125" s="286"/>
      <c r="T125" s="286"/>
      <c r="U125" s="308"/>
      <c r="V125" s="286"/>
      <c r="W125" s="286"/>
      <c r="X125" s="308"/>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row>
    <row r="126" spans="1:971" ht="62.25" customHeight="1" x14ac:dyDescent="0.25">
      <c r="A126" s="324"/>
      <c r="B126" s="324"/>
      <c r="C126" s="324"/>
      <c r="D126" s="324"/>
      <c r="E126" s="35" t="s">
        <v>37</v>
      </c>
      <c r="F126" s="12" t="s">
        <v>300</v>
      </c>
      <c r="G126" s="302"/>
      <c r="H126" s="324"/>
      <c r="I126" s="1" t="s">
        <v>6</v>
      </c>
      <c r="J126" s="30">
        <f t="shared" si="2"/>
        <v>1</v>
      </c>
      <c r="K126" s="8"/>
      <c r="L126" s="377"/>
      <c r="M126" s="273"/>
      <c r="N126" s="273"/>
      <c r="O126" s="120"/>
      <c r="P126" s="273"/>
      <c r="Q126" s="274"/>
      <c r="R126" s="274"/>
      <c r="S126" s="286"/>
      <c r="T126" s="286"/>
      <c r="U126" s="308"/>
      <c r="V126" s="286"/>
      <c r="W126" s="286"/>
      <c r="X126" s="308"/>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row>
    <row r="127" spans="1:971" ht="27.4" customHeight="1" x14ac:dyDescent="0.25">
      <c r="A127" s="324"/>
      <c r="B127" s="324"/>
      <c r="C127" s="324"/>
      <c r="D127" s="324"/>
      <c r="E127" s="35" t="s">
        <v>37</v>
      </c>
      <c r="F127" s="12" t="s">
        <v>301</v>
      </c>
      <c r="G127" s="302"/>
      <c r="H127" s="324"/>
      <c r="I127" s="1" t="s">
        <v>6</v>
      </c>
      <c r="J127" s="37">
        <f t="shared" si="2"/>
        <v>1</v>
      </c>
      <c r="K127" s="8"/>
      <c r="L127" s="377"/>
      <c r="M127" s="273"/>
      <c r="N127" s="273"/>
      <c r="O127" s="120"/>
      <c r="P127" s="273"/>
      <c r="Q127" s="274"/>
      <c r="R127" s="274"/>
      <c r="S127" s="286"/>
      <c r="T127" s="286"/>
      <c r="U127" s="308"/>
      <c r="V127" s="286"/>
      <c r="W127" s="286"/>
      <c r="X127" s="308"/>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row>
    <row r="128" spans="1:971" ht="195.75" customHeight="1" x14ac:dyDescent="0.25">
      <c r="A128" s="331"/>
      <c r="B128" s="331"/>
      <c r="C128" s="331"/>
      <c r="D128" s="331"/>
      <c r="E128" s="35" t="s">
        <v>37</v>
      </c>
      <c r="F128" s="12" t="s">
        <v>302</v>
      </c>
      <c r="G128" s="303"/>
      <c r="H128" s="331"/>
      <c r="I128" s="1" t="s">
        <v>6</v>
      </c>
      <c r="J128" s="37">
        <f t="shared" si="2"/>
        <v>1</v>
      </c>
      <c r="K128" s="8"/>
      <c r="L128" s="376"/>
      <c r="M128" s="240"/>
      <c r="N128" s="240"/>
      <c r="O128" s="120"/>
      <c r="P128" s="240"/>
      <c r="Q128" s="275"/>
      <c r="R128" s="275"/>
      <c r="S128" s="287"/>
      <c r="T128" s="287"/>
      <c r="U128" s="309"/>
      <c r="V128" s="287"/>
      <c r="W128" s="287"/>
      <c r="X128" s="309"/>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row>
    <row r="129" spans="1:24" ht="59.25" customHeight="1" x14ac:dyDescent="0.25">
      <c r="A129" s="268">
        <v>10</v>
      </c>
      <c r="B129" s="323" t="s">
        <v>303</v>
      </c>
      <c r="C129" s="323" t="s">
        <v>304</v>
      </c>
      <c r="D129" s="239" t="s">
        <v>305</v>
      </c>
      <c r="E129" s="164"/>
      <c r="F129" s="162" t="s">
        <v>306</v>
      </c>
      <c r="G129" s="239" t="s">
        <v>307</v>
      </c>
      <c r="H129" s="239" t="s">
        <v>308</v>
      </c>
      <c r="I129" s="159" t="s">
        <v>375</v>
      </c>
      <c r="J129" s="210">
        <v>1</v>
      </c>
      <c r="K129" s="185"/>
      <c r="L129" s="295" t="s">
        <v>567</v>
      </c>
      <c r="M129" s="257" t="s">
        <v>502</v>
      </c>
      <c r="N129" s="257" t="s">
        <v>543</v>
      </c>
      <c r="O129" s="120"/>
      <c r="P129" s="257"/>
      <c r="Q129" s="268"/>
      <c r="R129" s="268"/>
      <c r="S129" s="281" t="s">
        <v>356</v>
      </c>
      <c r="T129" s="281"/>
      <c r="U129" s="283" t="s">
        <v>530</v>
      </c>
      <c r="V129" s="281" t="s">
        <v>356</v>
      </c>
      <c r="W129" s="281"/>
      <c r="X129" s="283" t="s">
        <v>530</v>
      </c>
    </row>
    <row r="130" spans="1:24" ht="59.25" customHeight="1" x14ac:dyDescent="0.25">
      <c r="A130" s="324"/>
      <c r="B130" s="324"/>
      <c r="C130" s="324"/>
      <c r="D130" s="332"/>
      <c r="E130" s="164" t="s">
        <v>37</v>
      </c>
      <c r="F130" s="186" t="s">
        <v>309</v>
      </c>
      <c r="G130" s="332"/>
      <c r="H130" s="332"/>
      <c r="I130" s="180" t="s">
        <v>375</v>
      </c>
      <c r="J130" s="149">
        <f t="shared" ref="J130" si="4">IF(I130="Si",1,IF(I130="No",0,"error"))</f>
        <v>1</v>
      </c>
      <c r="K130" s="212"/>
      <c r="L130" s="295"/>
      <c r="M130" s="273"/>
      <c r="N130" s="273"/>
      <c r="O130" s="120"/>
      <c r="P130" s="273"/>
      <c r="Q130" s="274"/>
      <c r="R130" s="274"/>
      <c r="S130" s="282"/>
      <c r="T130" s="282"/>
      <c r="U130" s="284"/>
      <c r="V130" s="282"/>
      <c r="W130" s="282"/>
      <c r="X130" s="284"/>
    </row>
    <row r="131" spans="1:24" ht="30" customHeight="1" x14ac:dyDescent="0.25">
      <c r="A131" s="324"/>
      <c r="B131" s="324"/>
      <c r="C131" s="324"/>
      <c r="D131" s="332"/>
      <c r="E131" s="164" t="s">
        <v>37</v>
      </c>
      <c r="F131" s="186" t="s">
        <v>310</v>
      </c>
      <c r="G131" s="332"/>
      <c r="H131" s="332"/>
      <c r="I131" s="159" t="s">
        <v>375</v>
      </c>
      <c r="J131" s="149">
        <f t="shared" ref="J131:J140" si="5">IF(I131="Si",1,IF(I131="No",0,"error"))</f>
        <v>1</v>
      </c>
      <c r="K131" s="185"/>
      <c r="L131" s="213" t="s">
        <v>538</v>
      </c>
      <c r="M131" s="273"/>
      <c r="N131" s="273"/>
      <c r="O131" s="120"/>
      <c r="P131" s="273"/>
      <c r="Q131" s="274"/>
      <c r="R131" s="274"/>
      <c r="S131" s="282"/>
      <c r="T131" s="282"/>
      <c r="U131" s="284"/>
      <c r="V131" s="282"/>
      <c r="W131" s="282"/>
      <c r="X131" s="284"/>
    </row>
    <row r="132" spans="1:24" ht="30" x14ac:dyDescent="0.25">
      <c r="A132" s="324"/>
      <c r="B132" s="324"/>
      <c r="C132" s="324"/>
      <c r="D132" s="332"/>
      <c r="E132" s="164" t="s">
        <v>37</v>
      </c>
      <c r="F132" s="202" t="s">
        <v>311</v>
      </c>
      <c r="G132" s="332"/>
      <c r="H132" s="332"/>
      <c r="I132" s="159" t="s">
        <v>6</v>
      </c>
      <c r="J132" s="149">
        <f t="shared" si="5"/>
        <v>1</v>
      </c>
      <c r="K132" s="185"/>
      <c r="L132" s="295" t="s">
        <v>567</v>
      </c>
      <c r="M132" s="273"/>
      <c r="N132" s="273"/>
      <c r="O132" s="120"/>
      <c r="P132" s="273"/>
      <c r="Q132" s="274"/>
      <c r="R132" s="274"/>
      <c r="S132" s="282"/>
      <c r="T132" s="282"/>
      <c r="U132" s="284"/>
      <c r="V132" s="282"/>
      <c r="W132" s="282"/>
      <c r="X132" s="284"/>
    </row>
    <row r="133" spans="1:24" ht="30" x14ac:dyDescent="0.25">
      <c r="A133" s="324"/>
      <c r="B133" s="324"/>
      <c r="C133" s="324"/>
      <c r="D133" s="332"/>
      <c r="E133" s="164" t="s">
        <v>37</v>
      </c>
      <c r="F133" s="202" t="s">
        <v>312</v>
      </c>
      <c r="G133" s="332"/>
      <c r="H133" s="332"/>
      <c r="I133" s="159" t="s">
        <v>6</v>
      </c>
      <c r="J133" s="149">
        <f t="shared" si="5"/>
        <v>1</v>
      </c>
      <c r="K133" s="185"/>
      <c r="L133" s="288"/>
      <c r="M133" s="273"/>
      <c r="N133" s="273"/>
      <c r="O133" s="120"/>
      <c r="P133" s="273"/>
      <c r="Q133" s="274"/>
      <c r="R133" s="274"/>
      <c r="S133" s="282"/>
      <c r="T133" s="282"/>
      <c r="U133" s="284"/>
      <c r="V133" s="282"/>
      <c r="W133" s="282"/>
      <c r="X133" s="284"/>
    </row>
    <row r="134" spans="1:24" ht="30" customHeight="1" x14ac:dyDescent="0.25">
      <c r="A134" s="324"/>
      <c r="B134" s="324"/>
      <c r="C134" s="324"/>
      <c r="D134" s="332"/>
      <c r="E134" s="164" t="s">
        <v>37</v>
      </c>
      <c r="F134" s="202" t="s">
        <v>313</v>
      </c>
      <c r="G134" s="332"/>
      <c r="H134" s="332"/>
      <c r="I134" s="159" t="s">
        <v>6</v>
      </c>
      <c r="J134" s="149">
        <f t="shared" si="5"/>
        <v>1</v>
      </c>
      <c r="K134" s="185"/>
      <c r="L134" s="288"/>
      <c r="M134" s="273"/>
      <c r="N134" s="273"/>
      <c r="O134" s="120"/>
      <c r="P134" s="273"/>
      <c r="Q134" s="274"/>
      <c r="R134" s="274"/>
      <c r="S134" s="282"/>
      <c r="T134" s="282"/>
      <c r="U134" s="284"/>
      <c r="V134" s="282"/>
      <c r="W134" s="282"/>
      <c r="X134" s="284"/>
    </row>
    <row r="135" spans="1:24" ht="30" x14ac:dyDescent="0.25">
      <c r="A135" s="324"/>
      <c r="B135" s="324"/>
      <c r="C135" s="324"/>
      <c r="D135" s="332"/>
      <c r="E135" s="164" t="s">
        <v>37</v>
      </c>
      <c r="F135" s="202" t="s">
        <v>314</v>
      </c>
      <c r="G135" s="332"/>
      <c r="H135" s="332"/>
      <c r="I135" s="159" t="s">
        <v>6</v>
      </c>
      <c r="J135" s="149">
        <f t="shared" si="5"/>
        <v>1</v>
      </c>
      <c r="K135" s="185"/>
      <c r="L135" s="288"/>
      <c r="M135" s="273"/>
      <c r="N135" s="273"/>
      <c r="O135" s="120"/>
      <c r="P135" s="273"/>
      <c r="Q135" s="274"/>
      <c r="R135" s="274"/>
      <c r="S135" s="282"/>
      <c r="T135" s="282"/>
      <c r="U135" s="284"/>
      <c r="V135" s="282"/>
      <c r="W135" s="282"/>
      <c r="X135" s="284"/>
    </row>
    <row r="136" spans="1:24" ht="30" x14ac:dyDescent="0.25">
      <c r="A136" s="324"/>
      <c r="B136" s="324"/>
      <c r="C136" s="324"/>
      <c r="D136" s="332"/>
      <c r="E136" s="164" t="s">
        <v>37</v>
      </c>
      <c r="F136" s="186" t="s">
        <v>315</v>
      </c>
      <c r="G136" s="332"/>
      <c r="H136" s="332"/>
      <c r="I136" s="159" t="s">
        <v>6</v>
      </c>
      <c r="J136" s="149">
        <f t="shared" si="5"/>
        <v>1</v>
      </c>
      <c r="K136" s="185"/>
      <c r="L136" s="288"/>
      <c r="M136" s="273"/>
      <c r="N136" s="273"/>
      <c r="O136" s="120"/>
      <c r="P136" s="273"/>
      <c r="Q136" s="274"/>
      <c r="R136" s="274"/>
      <c r="S136" s="282"/>
      <c r="T136" s="282"/>
      <c r="U136" s="284"/>
      <c r="V136" s="282"/>
      <c r="W136" s="282"/>
      <c r="X136" s="284"/>
    </row>
    <row r="137" spans="1:24" ht="30" customHeight="1" x14ac:dyDescent="0.25">
      <c r="A137" s="324"/>
      <c r="B137" s="324"/>
      <c r="C137" s="331"/>
      <c r="D137" s="333"/>
      <c r="E137" s="164" t="s">
        <v>37</v>
      </c>
      <c r="F137" s="202" t="s">
        <v>316</v>
      </c>
      <c r="G137" s="332"/>
      <c r="H137" s="333"/>
      <c r="I137" s="159" t="s">
        <v>6</v>
      </c>
      <c r="J137" s="149">
        <f t="shared" si="5"/>
        <v>1</v>
      </c>
      <c r="K137" s="185"/>
      <c r="L137" s="288"/>
      <c r="M137" s="240"/>
      <c r="N137" s="240"/>
      <c r="O137" s="120"/>
      <c r="P137" s="240"/>
      <c r="Q137" s="275"/>
      <c r="R137" s="275"/>
      <c r="S137" s="282"/>
      <c r="T137" s="282"/>
      <c r="U137" s="284"/>
      <c r="V137" s="282"/>
      <c r="W137" s="282"/>
      <c r="X137" s="284"/>
    </row>
    <row r="138" spans="1:24" ht="45.75" customHeight="1" x14ac:dyDescent="0.25">
      <c r="A138" s="324"/>
      <c r="B138" s="324"/>
      <c r="C138" s="323" t="s">
        <v>317</v>
      </c>
      <c r="D138" s="239" t="s">
        <v>318</v>
      </c>
      <c r="E138" s="164"/>
      <c r="F138" s="162" t="s">
        <v>319</v>
      </c>
      <c r="G138" s="332"/>
      <c r="H138" s="257" t="s">
        <v>320</v>
      </c>
      <c r="I138" s="180" t="s">
        <v>375</v>
      </c>
      <c r="J138" s="149">
        <f t="shared" ref="J138" si="6">IF(I138="Si",1,IF(I138="No",0,"error"))</f>
        <v>1</v>
      </c>
      <c r="K138" s="214"/>
      <c r="L138" s="295" t="s">
        <v>542</v>
      </c>
      <c r="M138" s="257" t="s">
        <v>503</v>
      </c>
      <c r="N138" s="257" t="s">
        <v>543</v>
      </c>
      <c r="O138" s="120"/>
      <c r="P138" s="257"/>
      <c r="Q138" s="268" t="s">
        <v>429</v>
      </c>
      <c r="R138" s="268"/>
      <c r="S138" s="281" t="s">
        <v>356</v>
      </c>
      <c r="T138" s="281"/>
      <c r="U138" s="283" t="s">
        <v>530</v>
      </c>
      <c r="V138" s="281" t="s">
        <v>356</v>
      </c>
      <c r="W138" s="281"/>
      <c r="X138" s="283" t="s">
        <v>530</v>
      </c>
    </row>
    <row r="139" spans="1:24" ht="45.75" customHeight="1" x14ac:dyDescent="0.25">
      <c r="A139" s="324"/>
      <c r="B139" s="324"/>
      <c r="C139" s="324"/>
      <c r="D139" s="332"/>
      <c r="E139" s="164" t="s">
        <v>37</v>
      </c>
      <c r="F139" s="186" t="s">
        <v>309</v>
      </c>
      <c r="G139" s="332"/>
      <c r="H139" s="273"/>
      <c r="I139" s="180" t="s">
        <v>6</v>
      </c>
      <c r="J139" s="149">
        <f t="shared" si="5"/>
        <v>1</v>
      </c>
      <c r="K139" s="212"/>
      <c r="L139" s="295"/>
      <c r="M139" s="273"/>
      <c r="N139" s="273"/>
      <c r="O139" s="120"/>
      <c r="P139" s="273"/>
      <c r="Q139" s="274"/>
      <c r="R139" s="274"/>
      <c r="S139" s="282"/>
      <c r="T139" s="282"/>
      <c r="U139" s="284"/>
      <c r="V139" s="282"/>
      <c r="W139" s="282"/>
      <c r="X139" s="284"/>
    </row>
    <row r="140" spans="1:24" ht="45.75" customHeight="1" x14ac:dyDescent="0.25">
      <c r="A140" s="324"/>
      <c r="B140" s="324"/>
      <c r="C140" s="324"/>
      <c r="D140" s="332"/>
      <c r="E140" s="164" t="s">
        <v>37</v>
      </c>
      <c r="F140" s="186" t="s">
        <v>310</v>
      </c>
      <c r="G140" s="332"/>
      <c r="H140" s="273"/>
      <c r="I140" s="159" t="s">
        <v>376</v>
      </c>
      <c r="J140" s="149">
        <f t="shared" si="5"/>
        <v>1</v>
      </c>
      <c r="K140" s="185"/>
      <c r="L140" s="175" t="s">
        <v>538</v>
      </c>
      <c r="M140" s="273"/>
      <c r="N140" s="273"/>
      <c r="O140" s="120"/>
      <c r="P140" s="273"/>
      <c r="Q140" s="274"/>
      <c r="R140" s="274"/>
      <c r="S140" s="282"/>
      <c r="T140" s="282"/>
      <c r="U140" s="284"/>
      <c r="V140" s="282"/>
      <c r="W140" s="282"/>
      <c r="X140" s="284"/>
    </row>
    <row r="141" spans="1:24" ht="45.75" customHeight="1" x14ac:dyDescent="0.25">
      <c r="A141" s="324"/>
      <c r="B141" s="324"/>
      <c r="C141" s="324"/>
      <c r="D141" s="332"/>
      <c r="E141" s="164" t="s">
        <v>37</v>
      </c>
      <c r="F141" s="186" t="s">
        <v>311</v>
      </c>
      <c r="G141" s="332"/>
      <c r="H141" s="273"/>
      <c r="I141" s="159" t="s">
        <v>375</v>
      </c>
      <c r="J141" s="149">
        <f>IF(I141="Si",1,IF(#REF!="No",0,"error"))</f>
        <v>1</v>
      </c>
      <c r="K141" s="185"/>
      <c r="L141" s="295" t="s">
        <v>529</v>
      </c>
      <c r="M141" s="273"/>
      <c r="N141" s="273"/>
      <c r="O141" s="120"/>
      <c r="P141" s="273"/>
      <c r="Q141" s="274"/>
      <c r="R141" s="274"/>
      <c r="S141" s="282"/>
      <c r="T141" s="282"/>
      <c r="U141" s="284"/>
      <c r="V141" s="282"/>
      <c r="W141" s="282"/>
      <c r="X141" s="284"/>
    </row>
    <row r="142" spans="1:24" ht="45.75" customHeight="1" x14ac:dyDescent="0.25">
      <c r="A142" s="324"/>
      <c r="B142" s="324"/>
      <c r="C142" s="324"/>
      <c r="D142" s="332"/>
      <c r="E142" s="164" t="s">
        <v>37</v>
      </c>
      <c r="F142" s="186" t="s">
        <v>321</v>
      </c>
      <c r="G142" s="332"/>
      <c r="H142" s="273"/>
      <c r="I142" s="159" t="s">
        <v>375</v>
      </c>
      <c r="J142" s="149">
        <f>IF(I142="Si",1,IF(#REF!="No",0,"error"))</f>
        <v>1</v>
      </c>
      <c r="K142" s="185"/>
      <c r="L142" s="295"/>
      <c r="M142" s="273"/>
      <c r="N142" s="273"/>
      <c r="O142" s="120"/>
      <c r="P142" s="273"/>
      <c r="Q142" s="274"/>
      <c r="R142" s="274"/>
      <c r="S142" s="282"/>
      <c r="T142" s="282"/>
      <c r="U142" s="284"/>
      <c r="V142" s="282"/>
      <c r="W142" s="282"/>
      <c r="X142" s="284"/>
    </row>
    <row r="143" spans="1:24" ht="45.75" customHeight="1" x14ac:dyDescent="0.25">
      <c r="A143" s="324"/>
      <c r="B143" s="324"/>
      <c r="C143" s="324"/>
      <c r="D143" s="332"/>
      <c r="E143" s="164" t="s">
        <v>37</v>
      </c>
      <c r="F143" s="186" t="s">
        <v>313</v>
      </c>
      <c r="G143" s="332"/>
      <c r="H143" s="273"/>
      <c r="I143" s="159" t="s">
        <v>375</v>
      </c>
      <c r="J143" s="149">
        <f>IF(I143="Si",1,IF(#REF!="No",0,"error"))</f>
        <v>1</v>
      </c>
      <c r="K143" s="185"/>
      <c r="L143" s="295"/>
      <c r="M143" s="273"/>
      <c r="N143" s="273"/>
      <c r="O143" s="120"/>
      <c r="P143" s="273"/>
      <c r="Q143" s="274"/>
      <c r="R143" s="274"/>
      <c r="S143" s="282"/>
      <c r="T143" s="282"/>
      <c r="U143" s="284"/>
      <c r="V143" s="282"/>
      <c r="W143" s="282"/>
      <c r="X143" s="284"/>
    </row>
    <row r="144" spans="1:24" ht="45.75" customHeight="1" x14ac:dyDescent="0.25">
      <c r="A144" s="324"/>
      <c r="B144" s="324"/>
      <c r="C144" s="324"/>
      <c r="D144" s="332"/>
      <c r="E144" s="164" t="s">
        <v>37</v>
      </c>
      <c r="F144" s="202" t="s">
        <v>314</v>
      </c>
      <c r="G144" s="332"/>
      <c r="H144" s="273"/>
      <c r="I144" s="159" t="s">
        <v>375</v>
      </c>
      <c r="J144" s="149">
        <f>IF(I144="Si",1,IF(#REF!="No",0,"error"))</f>
        <v>1</v>
      </c>
      <c r="K144" s="185"/>
      <c r="L144" s="295"/>
      <c r="M144" s="273"/>
      <c r="N144" s="273"/>
      <c r="O144" s="120"/>
      <c r="P144" s="273"/>
      <c r="Q144" s="274"/>
      <c r="R144" s="274"/>
      <c r="S144" s="282"/>
      <c r="T144" s="282"/>
      <c r="U144" s="284"/>
      <c r="V144" s="282"/>
      <c r="W144" s="282"/>
      <c r="X144" s="284"/>
    </row>
    <row r="145" spans="1:24" ht="45.75" customHeight="1" x14ac:dyDescent="0.25">
      <c r="A145" s="324"/>
      <c r="B145" s="324"/>
      <c r="C145" s="324"/>
      <c r="D145" s="332"/>
      <c r="E145" s="164" t="s">
        <v>37</v>
      </c>
      <c r="F145" s="186" t="s">
        <v>322</v>
      </c>
      <c r="G145" s="332"/>
      <c r="H145" s="273"/>
      <c r="I145" s="159" t="s">
        <v>375</v>
      </c>
      <c r="J145" s="149">
        <f>IF(I145="Si",1,IF(#REF!="No",0,"error"))</f>
        <v>1</v>
      </c>
      <c r="K145" s="185"/>
      <c r="L145" s="295"/>
      <c r="M145" s="273"/>
      <c r="N145" s="273"/>
      <c r="O145" s="120"/>
      <c r="P145" s="273"/>
      <c r="Q145" s="274"/>
      <c r="R145" s="274"/>
      <c r="S145" s="282"/>
      <c r="T145" s="282"/>
      <c r="U145" s="284"/>
      <c r="V145" s="282"/>
      <c r="W145" s="282"/>
      <c r="X145" s="284"/>
    </row>
    <row r="146" spans="1:24" ht="45.75" customHeight="1" x14ac:dyDescent="0.25">
      <c r="A146" s="324"/>
      <c r="B146" s="324"/>
      <c r="C146" s="324"/>
      <c r="D146" s="332"/>
      <c r="E146" s="164" t="s">
        <v>37</v>
      </c>
      <c r="F146" s="186" t="s">
        <v>323</v>
      </c>
      <c r="G146" s="332"/>
      <c r="H146" s="273"/>
      <c r="I146" s="159" t="s">
        <v>375</v>
      </c>
      <c r="J146" s="149">
        <f>IF(I146="Si",1,IF(#REF!="No",0,"error"))</f>
        <v>1</v>
      </c>
      <c r="K146" s="185"/>
      <c r="L146" s="295"/>
      <c r="M146" s="273"/>
      <c r="N146" s="273"/>
      <c r="O146" s="120"/>
      <c r="P146" s="273"/>
      <c r="Q146" s="274"/>
      <c r="R146" s="274"/>
      <c r="S146" s="282"/>
      <c r="T146" s="282"/>
      <c r="U146" s="284"/>
      <c r="V146" s="282"/>
      <c r="W146" s="282"/>
      <c r="X146" s="284"/>
    </row>
    <row r="147" spans="1:24" ht="45.75" customHeight="1" x14ac:dyDescent="0.25">
      <c r="A147" s="324"/>
      <c r="B147" s="324"/>
      <c r="C147" s="324"/>
      <c r="D147" s="332"/>
      <c r="E147" s="164" t="s">
        <v>37</v>
      </c>
      <c r="F147" s="186" t="s">
        <v>324</v>
      </c>
      <c r="G147" s="332"/>
      <c r="H147" s="273"/>
      <c r="I147" s="159" t="s">
        <v>375</v>
      </c>
      <c r="J147" s="149">
        <f>IF(I147="Si",1,IF(#REF!="No",0,"error"))</f>
        <v>1</v>
      </c>
      <c r="K147" s="185"/>
      <c r="L147" s="295"/>
      <c r="M147" s="273"/>
      <c r="N147" s="273"/>
      <c r="O147" s="120"/>
      <c r="P147" s="273"/>
      <c r="Q147" s="274"/>
      <c r="R147" s="274"/>
      <c r="S147" s="282"/>
      <c r="T147" s="282"/>
      <c r="U147" s="284"/>
      <c r="V147" s="282"/>
      <c r="W147" s="282"/>
      <c r="X147" s="284"/>
    </row>
    <row r="148" spans="1:24" ht="45.75" customHeight="1" x14ac:dyDescent="0.25">
      <c r="A148" s="324"/>
      <c r="B148" s="324"/>
      <c r="C148" s="324"/>
      <c r="D148" s="332"/>
      <c r="E148" s="164" t="s">
        <v>37</v>
      </c>
      <c r="F148" s="186" t="s">
        <v>325</v>
      </c>
      <c r="G148" s="332"/>
      <c r="H148" s="273"/>
      <c r="I148" s="159" t="s">
        <v>375</v>
      </c>
      <c r="J148" s="149">
        <f>IF(I148="Si",1,IF(#REF!="No",0,"error"))</f>
        <v>1</v>
      </c>
      <c r="K148" s="185"/>
      <c r="L148" s="295"/>
      <c r="M148" s="273"/>
      <c r="N148" s="273"/>
      <c r="O148" s="120"/>
      <c r="P148" s="273"/>
      <c r="Q148" s="274"/>
      <c r="R148" s="274"/>
      <c r="S148" s="282"/>
      <c r="T148" s="282"/>
      <c r="U148" s="284"/>
      <c r="V148" s="282"/>
      <c r="W148" s="282"/>
      <c r="X148" s="284"/>
    </row>
    <row r="149" spans="1:24" ht="45.75" customHeight="1" x14ac:dyDescent="0.25">
      <c r="A149" s="324"/>
      <c r="B149" s="324"/>
      <c r="C149" s="324"/>
      <c r="D149" s="332"/>
      <c r="E149" s="164" t="s">
        <v>37</v>
      </c>
      <c r="F149" s="186" t="s">
        <v>326</v>
      </c>
      <c r="G149" s="332"/>
      <c r="H149" s="273"/>
      <c r="I149" s="159" t="s">
        <v>375</v>
      </c>
      <c r="J149" s="149">
        <f>IF(I149="Si",1,IF(#REF!="No",0,"error"))</f>
        <v>1</v>
      </c>
      <c r="K149" s="185"/>
      <c r="L149" s="295"/>
      <c r="M149" s="273"/>
      <c r="N149" s="273"/>
      <c r="O149" s="120"/>
      <c r="P149" s="273"/>
      <c r="Q149" s="274"/>
      <c r="R149" s="274"/>
      <c r="S149" s="282"/>
      <c r="T149" s="282"/>
      <c r="U149" s="284"/>
      <c r="V149" s="282"/>
      <c r="W149" s="282"/>
      <c r="X149" s="284"/>
    </row>
    <row r="150" spans="1:24" ht="45.75" customHeight="1" x14ac:dyDescent="0.25">
      <c r="A150" s="324"/>
      <c r="B150" s="324"/>
      <c r="C150" s="324"/>
      <c r="D150" s="332"/>
      <c r="E150" s="164" t="s">
        <v>37</v>
      </c>
      <c r="F150" s="186" t="s">
        <v>327</v>
      </c>
      <c r="G150" s="332"/>
      <c r="H150" s="273"/>
      <c r="I150" s="159" t="s">
        <v>375</v>
      </c>
      <c r="J150" s="149">
        <f>IF(I150="Si",1,IF(#REF!="No",0,"error"))</f>
        <v>1</v>
      </c>
      <c r="K150" s="185"/>
      <c r="L150" s="295"/>
      <c r="M150" s="273"/>
      <c r="N150" s="273"/>
      <c r="O150" s="120"/>
      <c r="P150" s="273"/>
      <c r="Q150" s="274"/>
      <c r="R150" s="274"/>
      <c r="S150" s="282"/>
      <c r="T150" s="282"/>
      <c r="U150" s="284"/>
      <c r="V150" s="282"/>
      <c r="W150" s="282"/>
      <c r="X150" s="284"/>
    </row>
    <row r="151" spans="1:24" ht="45.75" customHeight="1" x14ac:dyDescent="0.25">
      <c r="A151" s="324"/>
      <c r="B151" s="324"/>
      <c r="C151" s="324"/>
      <c r="D151" s="332"/>
      <c r="E151" s="164" t="s">
        <v>37</v>
      </c>
      <c r="F151" s="186" t="s">
        <v>328</v>
      </c>
      <c r="G151" s="332"/>
      <c r="H151" s="273"/>
      <c r="I151" s="159" t="s">
        <v>375</v>
      </c>
      <c r="J151" s="149">
        <f>IF(I151="Si",1,IF(#REF!="No",0,"error"))</f>
        <v>1</v>
      </c>
      <c r="K151" s="185"/>
      <c r="L151" s="295"/>
      <c r="M151" s="273"/>
      <c r="N151" s="273"/>
      <c r="O151" s="120"/>
      <c r="P151" s="273"/>
      <c r="Q151" s="274"/>
      <c r="R151" s="274"/>
      <c r="S151" s="282"/>
      <c r="T151" s="282"/>
      <c r="U151" s="284"/>
      <c r="V151" s="282"/>
      <c r="W151" s="282"/>
      <c r="X151" s="284"/>
    </row>
    <row r="152" spans="1:24" ht="45.75" customHeight="1" x14ac:dyDescent="0.25">
      <c r="A152" s="324"/>
      <c r="B152" s="324"/>
      <c r="C152" s="331"/>
      <c r="D152" s="333"/>
      <c r="E152" s="164" t="s">
        <v>37</v>
      </c>
      <c r="F152" s="186" t="s">
        <v>329</v>
      </c>
      <c r="G152" s="332"/>
      <c r="H152" s="240"/>
      <c r="I152" s="215" t="s">
        <v>375</v>
      </c>
      <c r="J152" s="172">
        <f>IF(I152="Si",1,IF(#REF!="No",0,"error"))</f>
        <v>1</v>
      </c>
      <c r="K152" s="185"/>
      <c r="L152" s="295"/>
      <c r="M152" s="240"/>
      <c r="N152" s="240"/>
      <c r="O152" s="120"/>
      <c r="P152" s="240"/>
      <c r="Q152" s="275"/>
      <c r="R152" s="275"/>
      <c r="S152" s="282"/>
      <c r="T152" s="282"/>
      <c r="U152" s="284"/>
      <c r="V152" s="282"/>
      <c r="W152" s="282"/>
      <c r="X152" s="284"/>
    </row>
    <row r="153" spans="1:24" ht="88.5" customHeight="1" x14ac:dyDescent="0.25">
      <c r="A153" s="324"/>
      <c r="B153" s="324"/>
      <c r="C153" s="239" t="s">
        <v>330</v>
      </c>
      <c r="D153" s="239" t="s">
        <v>331</v>
      </c>
      <c r="E153" s="164"/>
      <c r="F153" s="163" t="s">
        <v>332</v>
      </c>
      <c r="G153" s="332"/>
      <c r="H153" s="372" t="s">
        <v>333</v>
      </c>
      <c r="I153" s="203"/>
      <c r="J153" s="204"/>
      <c r="K153" s="243"/>
      <c r="L153" s="312" t="s">
        <v>567</v>
      </c>
      <c r="M153" s="257" t="s">
        <v>423</v>
      </c>
      <c r="N153" s="257" t="s">
        <v>543</v>
      </c>
      <c r="O153" s="120"/>
      <c r="P153" s="257"/>
      <c r="Q153" s="268" t="s">
        <v>388</v>
      </c>
      <c r="R153" s="268"/>
      <c r="S153" s="257" t="s">
        <v>356</v>
      </c>
      <c r="T153" s="257"/>
      <c r="U153" s="241" t="s">
        <v>590</v>
      </c>
      <c r="V153" s="257" t="s">
        <v>356</v>
      </c>
      <c r="W153" s="257"/>
      <c r="X153" s="241" t="s">
        <v>590</v>
      </c>
    </row>
    <row r="154" spans="1:24" ht="30" customHeight="1" x14ac:dyDescent="0.25">
      <c r="A154" s="324"/>
      <c r="B154" s="324"/>
      <c r="C154" s="332"/>
      <c r="D154" s="332"/>
      <c r="E154" s="164" t="s">
        <v>37</v>
      </c>
      <c r="F154" s="186" t="s">
        <v>321</v>
      </c>
      <c r="G154" s="332"/>
      <c r="H154" s="373"/>
      <c r="I154" s="205"/>
      <c r="J154" s="206"/>
      <c r="K154" s="244"/>
      <c r="L154" s="306"/>
      <c r="M154" s="273"/>
      <c r="N154" s="273"/>
      <c r="O154" s="120"/>
      <c r="P154" s="273"/>
      <c r="Q154" s="274"/>
      <c r="R154" s="274"/>
      <c r="S154" s="273"/>
      <c r="T154" s="273"/>
      <c r="U154" s="306"/>
      <c r="V154" s="273"/>
      <c r="W154" s="273"/>
      <c r="X154" s="306"/>
    </row>
    <row r="155" spans="1:24" ht="30" customHeight="1" x14ac:dyDescent="0.25">
      <c r="A155" s="324"/>
      <c r="B155" s="324"/>
      <c r="C155" s="332"/>
      <c r="D155" s="332"/>
      <c r="E155" s="164" t="s">
        <v>37</v>
      </c>
      <c r="F155" s="186" t="s">
        <v>313</v>
      </c>
      <c r="G155" s="332"/>
      <c r="H155" s="373"/>
      <c r="I155" s="205"/>
      <c r="J155" s="206"/>
      <c r="K155" s="244"/>
      <c r="L155" s="306"/>
      <c r="M155" s="273"/>
      <c r="N155" s="273"/>
      <c r="O155" s="120"/>
      <c r="P155" s="273"/>
      <c r="Q155" s="274"/>
      <c r="R155" s="274"/>
      <c r="S155" s="273"/>
      <c r="T155" s="273"/>
      <c r="U155" s="306"/>
      <c r="V155" s="273"/>
      <c r="W155" s="273"/>
      <c r="X155" s="306"/>
    </row>
    <row r="156" spans="1:24" ht="30" x14ac:dyDescent="0.25">
      <c r="A156" s="324"/>
      <c r="B156" s="324"/>
      <c r="C156" s="332"/>
      <c r="D156" s="332"/>
      <c r="E156" s="164" t="s">
        <v>37</v>
      </c>
      <c r="F156" s="202" t="s">
        <v>314</v>
      </c>
      <c r="G156" s="332"/>
      <c r="H156" s="373"/>
      <c r="I156" s="207" t="s">
        <v>375</v>
      </c>
      <c r="J156" s="172">
        <f t="shared" ref="J156:J174" si="7">IF(I156="Si",1,IF(I156="No",0,"error"))</f>
        <v>1</v>
      </c>
      <c r="K156" s="244"/>
      <c r="L156" s="306"/>
      <c r="M156" s="273"/>
      <c r="N156" s="273"/>
      <c r="O156" s="120"/>
      <c r="P156" s="273"/>
      <c r="Q156" s="274"/>
      <c r="R156" s="274"/>
      <c r="S156" s="273"/>
      <c r="T156" s="273"/>
      <c r="U156" s="306"/>
      <c r="V156" s="273"/>
      <c r="W156" s="273"/>
      <c r="X156" s="306"/>
    </row>
    <row r="157" spans="1:24" ht="30" x14ac:dyDescent="0.25">
      <c r="A157" s="324"/>
      <c r="B157" s="324"/>
      <c r="C157" s="332"/>
      <c r="D157" s="332"/>
      <c r="E157" s="164" t="s">
        <v>37</v>
      </c>
      <c r="F157" s="186" t="s">
        <v>315</v>
      </c>
      <c r="G157" s="332"/>
      <c r="H157" s="373"/>
      <c r="I157" s="205"/>
      <c r="J157" s="206"/>
      <c r="K157" s="244"/>
      <c r="L157" s="306"/>
      <c r="M157" s="273"/>
      <c r="N157" s="273"/>
      <c r="O157" s="120"/>
      <c r="P157" s="273"/>
      <c r="Q157" s="274"/>
      <c r="R157" s="274"/>
      <c r="S157" s="273"/>
      <c r="T157" s="273"/>
      <c r="U157" s="306"/>
      <c r="V157" s="273"/>
      <c r="W157" s="273"/>
      <c r="X157" s="306"/>
    </row>
    <row r="158" spans="1:24" ht="30" customHeight="1" x14ac:dyDescent="0.25">
      <c r="A158" s="324"/>
      <c r="B158" s="324"/>
      <c r="C158" s="332"/>
      <c r="D158" s="332"/>
      <c r="E158" s="164" t="s">
        <v>37</v>
      </c>
      <c r="F158" s="186" t="s">
        <v>322</v>
      </c>
      <c r="G158" s="332"/>
      <c r="H158" s="373"/>
      <c r="I158" s="205"/>
      <c r="J158" s="206"/>
      <c r="K158" s="244"/>
      <c r="L158" s="306"/>
      <c r="M158" s="273"/>
      <c r="N158" s="273"/>
      <c r="O158" s="120"/>
      <c r="P158" s="273"/>
      <c r="Q158" s="274"/>
      <c r="R158" s="274"/>
      <c r="S158" s="273"/>
      <c r="T158" s="273"/>
      <c r="U158" s="306"/>
      <c r="V158" s="273"/>
      <c r="W158" s="273"/>
      <c r="X158" s="306"/>
    </row>
    <row r="159" spans="1:24" ht="30" customHeight="1" x14ac:dyDescent="0.25">
      <c r="A159" s="324"/>
      <c r="B159" s="324"/>
      <c r="C159" s="332"/>
      <c r="D159" s="332"/>
      <c r="E159" s="164" t="s">
        <v>37</v>
      </c>
      <c r="F159" s="186" t="s">
        <v>334</v>
      </c>
      <c r="G159" s="332"/>
      <c r="H159" s="373"/>
      <c r="I159" s="205"/>
      <c r="J159" s="206"/>
      <c r="K159" s="244"/>
      <c r="L159" s="306"/>
      <c r="M159" s="273"/>
      <c r="N159" s="273"/>
      <c r="O159" s="120"/>
      <c r="P159" s="273"/>
      <c r="Q159" s="274"/>
      <c r="R159" s="274"/>
      <c r="S159" s="273"/>
      <c r="T159" s="273"/>
      <c r="U159" s="306"/>
      <c r="V159" s="273"/>
      <c r="W159" s="273"/>
      <c r="X159" s="306"/>
    </row>
    <row r="160" spans="1:24" ht="30" customHeight="1" x14ac:dyDescent="0.25">
      <c r="A160" s="324"/>
      <c r="B160" s="324"/>
      <c r="C160" s="332"/>
      <c r="D160" s="332"/>
      <c r="E160" s="164" t="s">
        <v>37</v>
      </c>
      <c r="F160" s="186" t="s">
        <v>335</v>
      </c>
      <c r="G160" s="332"/>
      <c r="H160" s="373"/>
      <c r="I160" s="205"/>
      <c r="J160" s="206"/>
      <c r="K160" s="244"/>
      <c r="L160" s="306"/>
      <c r="M160" s="273"/>
      <c r="N160" s="273"/>
      <c r="O160" s="120"/>
      <c r="P160" s="273"/>
      <c r="Q160" s="274"/>
      <c r="R160" s="274"/>
      <c r="S160" s="273"/>
      <c r="T160" s="273"/>
      <c r="U160" s="306"/>
      <c r="V160" s="273"/>
      <c r="W160" s="273"/>
      <c r="X160" s="306"/>
    </row>
    <row r="161" spans="1:24" ht="30" x14ac:dyDescent="0.25">
      <c r="A161" s="324"/>
      <c r="B161" s="324"/>
      <c r="C161" s="333"/>
      <c r="D161" s="333"/>
      <c r="E161" s="164" t="s">
        <v>37</v>
      </c>
      <c r="F161" s="186" t="s">
        <v>336</v>
      </c>
      <c r="G161" s="332"/>
      <c r="H161" s="374"/>
      <c r="I161" s="208"/>
      <c r="J161" s="209"/>
      <c r="K161" s="245"/>
      <c r="L161" s="242"/>
      <c r="M161" s="240"/>
      <c r="N161" s="240"/>
      <c r="O161" s="120"/>
      <c r="P161" s="240"/>
      <c r="Q161" s="275"/>
      <c r="R161" s="275"/>
      <c r="S161" s="240"/>
      <c r="T161" s="240"/>
      <c r="U161" s="242"/>
      <c r="V161" s="240"/>
      <c r="W161" s="240"/>
      <c r="X161" s="242"/>
    </row>
    <row r="162" spans="1:24" ht="75" x14ac:dyDescent="0.25">
      <c r="A162" s="324"/>
      <c r="B162" s="324"/>
      <c r="C162" s="31" t="s">
        <v>337</v>
      </c>
      <c r="D162" s="147" t="s">
        <v>338</v>
      </c>
      <c r="E162" s="35" t="s">
        <v>37</v>
      </c>
      <c r="F162" s="27" t="s">
        <v>339</v>
      </c>
      <c r="G162" s="160"/>
      <c r="H162" s="147" t="s">
        <v>340</v>
      </c>
      <c r="I162" s="125" t="s">
        <v>375</v>
      </c>
      <c r="J162" s="102">
        <f t="shared" si="7"/>
        <v>1</v>
      </c>
      <c r="K162" s="8"/>
      <c r="L162" s="106" t="s">
        <v>526</v>
      </c>
      <c r="M162" s="268" t="s">
        <v>504</v>
      </c>
      <c r="N162" s="268" t="s">
        <v>432</v>
      </c>
      <c r="O162" s="147"/>
      <c r="P162" s="323"/>
      <c r="Q162" s="268" t="s">
        <v>418</v>
      </c>
      <c r="R162" s="119" t="s">
        <v>430</v>
      </c>
      <c r="S162" s="155" t="s">
        <v>356</v>
      </c>
      <c r="T162" s="153"/>
      <c r="U162" s="166" t="s">
        <v>527</v>
      </c>
      <c r="V162" s="219" t="s">
        <v>356</v>
      </c>
      <c r="W162" s="153"/>
      <c r="X162" s="220" t="s">
        <v>527</v>
      </c>
    </row>
    <row r="163" spans="1:24" ht="144.75" customHeight="1" x14ac:dyDescent="0.25">
      <c r="A163" s="324"/>
      <c r="B163" s="324"/>
      <c r="C163" s="31" t="s">
        <v>341</v>
      </c>
      <c r="D163" s="31" t="s">
        <v>342</v>
      </c>
      <c r="E163" s="35" t="s">
        <v>37</v>
      </c>
      <c r="F163" s="7" t="s">
        <v>343</v>
      </c>
      <c r="G163" s="7" t="s">
        <v>344</v>
      </c>
      <c r="H163" s="31" t="s">
        <v>345</v>
      </c>
      <c r="I163" s="1" t="s">
        <v>6</v>
      </c>
      <c r="J163" s="37">
        <f t="shared" si="7"/>
        <v>1</v>
      </c>
      <c r="K163" s="8"/>
      <c r="L163" s="88" t="s">
        <v>453</v>
      </c>
      <c r="M163" s="270"/>
      <c r="N163" s="270"/>
      <c r="O163" s="268"/>
      <c r="P163" s="331"/>
      <c r="Q163" s="275"/>
      <c r="R163" s="119" t="s">
        <v>431</v>
      </c>
      <c r="S163" s="71"/>
      <c r="T163" s="79" t="s">
        <v>356</v>
      </c>
      <c r="U163" s="105" t="s">
        <v>528</v>
      </c>
      <c r="V163" s="228"/>
      <c r="W163" s="79" t="s">
        <v>356</v>
      </c>
      <c r="X163" s="229" t="s">
        <v>528</v>
      </c>
    </row>
    <row r="164" spans="1:24" ht="45.75" customHeight="1" x14ac:dyDescent="0.25">
      <c r="A164" s="324"/>
      <c r="B164" s="324"/>
      <c r="C164" s="323" t="s">
        <v>346</v>
      </c>
      <c r="D164" s="323" t="s">
        <v>347</v>
      </c>
      <c r="E164" s="35" t="s">
        <v>37</v>
      </c>
      <c r="F164" s="7" t="s">
        <v>348</v>
      </c>
      <c r="G164" s="301" t="s">
        <v>349</v>
      </c>
      <c r="H164" s="323" t="s">
        <v>350</v>
      </c>
      <c r="I164" s="1" t="s">
        <v>6</v>
      </c>
      <c r="J164" s="37">
        <f t="shared" si="7"/>
        <v>1</v>
      </c>
      <c r="K164" s="8"/>
      <c r="L164" s="334" t="s">
        <v>411</v>
      </c>
      <c r="M164" s="268" t="s">
        <v>423</v>
      </c>
      <c r="N164" s="268" t="s">
        <v>423</v>
      </c>
      <c r="O164" s="270"/>
      <c r="P164" s="268"/>
      <c r="Q164" s="268" t="s">
        <v>388</v>
      </c>
      <c r="R164" s="268"/>
      <c r="S164" s="285" t="s">
        <v>356</v>
      </c>
      <c r="T164" s="285"/>
      <c r="U164" s="246" t="s">
        <v>593</v>
      </c>
      <c r="V164" s="285" t="s">
        <v>356</v>
      </c>
      <c r="W164" s="285"/>
      <c r="X164" s="246" t="s">
        <v>593</v>
      </c>
    </row>
    <row r="165" spans="1:24" ht="40.700000000000003" customHeight="1" x14ac:dyDescent="0.25">
      <c r="A165" s="324"/>
      <c r="B165" s="324"/>
      <c r="C165" s="331"/>
      <c r="D165" s="331"/>
      <c r="E165" s="35" t="s">
        <v>37</v>
      </c>
      <c r="F165" s="7" t="s">
        <v>351</v>
      </c>
      <c r="G165" s="303"/>
      <c r="H165" s="331"/>
      <c r="I165" s="103" t="s">
        <v>6</v>
      </c>
      <c r="J165" s="36">
        <f t="shared" si="7"/>
        <v>1</v>
      </c>
      <c r="K165" s="8"/>
      <c r="L165" s="376"/>
      <c r="M165" s="270"/>
      <c r="N165" s="270"/>
      <c r="O165" s="147"/>
      <c r="P165" s="270"/>
      <c r="Q165" s="275"/>
      <c r="R165" s="275"/>
      <c r="S165" s="287"/>
      <c r="T165" s="287"/>
      <c r="U165" s="267"/>
      <c r="V165" s="287"/>
      <c r="W165" s="287"/>
      <c r="X165" s="267"/>
    </row>
    <row r="166" spans="1:24" ht="62.25" customHeight="1" x14ac:dyDescent="0.25">
      <c r="A166" s="324"/>
      <c r="B166" s="324"/>
      <c r="C166" s="323" t="s">
        <v>352</v>
      </c>
      <c r="D166" s="323" t="s">
        <v>353</v>
      </c>
      <c r="E166" s="35" t="s">
        <v>37</v>
      </c>
      <c r="F166" s="7" t="s">
        <v>354</v>
      </c>
      <c r="G166" s="323" t="s">
        <v>358</v>
      </c>
      <c r="H166" s="343" t="s">
        <v>355</v>
      </c>
      <c r="I166" s="103" t="s">
        <v>375</v>
      </c>
      <c r="J166" s="101">
        <f t="shared" si="7"/>
        <v>1</v>
      </c>
      <c r="K166" s="392"/>
      <c r="L166" s="334" t="s">
        <v>407</v>
      </c>
      <c r="M166" s="268" t="s">
        <v>432</v>
      </c>
      <c r="N166" s="268" t="s">
        <v>505</v>
      </c>
      <c r="O166" s="147"/>
      <c r="P166" s="268"/>
      <c r="Q166" s="268" t="s">
        <v>433</v>
      </c>
      <c r="R166" s="268"/>
      <c r="S166" s="285"/>
      <c r="T166" s="285" t="s">
        <v>356</v>
      </c>
      <c r="U166" s="246" t="s">
        <v>521</v>
      </c>
      <c r="V166" s="285"/>
      <c r="W166" s="285" t="s">
        <v>356</v>
      </c>
      <c r="X166" s="246" t="s">
        <v>521</v>
      </c>
    </row>
    <row r="167" spans="1:24" ht="72.75" customHeight="1" x14ac:dyDescent="0.25">
      <c r="A167" s="324"/>
      <c r="B167" s="324"/>
      <c r="C167" s="331"/>
      <c r="D167" s="371"/>
      <c r="E167" s="35" t="s">
        <v>37</v>
      </c>
      <c r="F167" s="7" t="s">
        <v>357</v>
      </c>
      <c r="G167" s="331"/>
      <c r="H167" s="375"/>
      <c r="I167" s="99"/>
      <c r="J167" s="112"/>
      <c r="K167" s="393"/>
      <c r="L167" s="376"/>
      <c r="M167" s="270"/>
      <c r="N167" s="270"/>
      <c r="O167" s="147"/>
      <c r="P167" s="270"/>
      <c r="Q167" s="275"/>
      <c r="R167" s="275"/>
      <c r="S167" s="287"/>
      <c r="T167" s="287"/>
      <c r="U167" s="267"/>
      <c r="V167" s="287"/>
      <c r="W167" s="287"/>
      <c r="X167" s="267"/>
    </row>
    <row r="168" spans="1:24" ht="78.75" customHeight="1" x14ac:dyDescent="0.25">
      <c r="A168" s="324"/>
      <c r="B168" s="324"/>
      <c r="C168" s="31" t="s">
        <v>359</v>
      </c>
      <c r="D168" s="31" t="s">
        <v>360</v>
      </c>
      <c r="E168" s="35" t="s">
        <v>37</v>
      </c>
      <c r="F168" s="7" t="s">
        <v>361</v>
      </c>
      <c r="G168" s="32" t="s">
        <v>362</v>
      </c>
      <c r="H168" s="31" t="s">
        <v>363</v>
      </c>
      <c r="I168" s="99" t="s">
        <v>6</v>
      </c>
      <c r="J168" s="102">
        <f t="shared" si="7"/>
        <v>1</v>
      </c>
      <c r="K168" s="8"/>
      <c r="L168" s="88" t="s">
        <v>457</v>
      </c>
      <c r="M168" s="145" t="s">
        <v>439</v>
      </c>
      <c r="N168" s="145" t="s">
        <v>439</v>
      </c>
      <c r="O168" s="147"/>
      <c r="P168" s="147"/>
      <c r="Q168" s="119" t="s">
        <v>434</v>
      </c>
      <c r="R168" s="120"/>
      <c r="S168" s="71" t="s">
        <v>356</v>
      </c>
      <c r="T168" s="79"/>
      <c r="U168" s="110" t="s">
        <v>521</v>
      </c>
      <c r="V168" s="228" t="s">
        <v>356</v>
      </c>
      <c r="W168" s="79"/>
      <c r="X168" s="110" t="s">
        <v>521</v>
      </c>
    </row>
    <row r="169" spans="1:24" ht="63" customHeight="1" x14ac:dyDescent="0.25">
      <c r="A169" s="324"/>
      <c r="B169" s="324"/>
      <c r="C169" s="323" t="s">
        <v>364</v>
      </c>
      <c r="D169" s="323" t="s">
        <v>365</v>
      </c>
      <c r="E169" s="35" t="s">
        <v>37</v>
      </c>
      <c r="F169" s="7" t="s">
        <v>366</v>
      </c>
      <c r="G169" s="32" t="s">
        <v>367</v>
      </c>
      <c r="H169" s="323" t="s">
        <v>368</v>
      </c>
      <c r="I169" s="1" t="s">
        <v>375</v>
      </c>
      <c r="J169" s="37">
        <f t="shared" si="7"/>
        <v>1</v>
      </c>
      <c r="K169" s="8"/>
      <c r="L169" s="334" t="s">
        <v>408</v>
      </c>
      <c r="M169" s="268" t="s">
        <v>439</v>
      </c>
      <c r="N169" s="268" t="s">
        <v>439</v>
      </c>
      <c r="O169" s="147"/>
      <c r="P169" s="323"/>
      <c r="Q169" s="268" t="s">
        <v>388</v>
      </c>
      <c r="R169" s="323"/>
      <c r="S169" s="285" t="s">
        <v>356</v>
      </c>
      <c r="T169" s="305"/>
      <c r="U169" s="246" t="s">
        <v>591</v>
      </c>
      <c r="V169" s="285" t="s">
        <v>356</v>
      </c>
      <c r="W169" s="305"/>
      <c r="X169" s="246" t="s">
        <v>592</v>
      </c>
    </row>
    <row r="170" spans="1:24" ht="30.75" customHeight="1" x14ac:dyDescent="0.25">
      <c r="A170" s="324"/>
      <c r="B170" s="324"/>
      <c r="C170" s="324"/>
      <c r="D170" s="324"/>
      <c r="E170" s="35" t="s">
        <v>37</v>
      </c>
      <c r="F170" s="7" t="s">
        <v>369</v>
      </c>
      <c r="G170" s="301" t="s">
        <v>370</v>
      </c>
      <c r="H170" s="324"/>
      <c r="I170" s="21"/>
      <c r="J170" s="34"/>
      <c r="K170" s="46"/>
      <c r="L170" s="377"/>
      <c r="M170" s="269"/>
      <c r="N170" s="269"/>
      <c r="O170" s="147"/>
      <c r="P170" s="269"/>
      <c r="Q170" s="274"/>
      <c r="R170" s="274"/>
      <c r="S170" s="286"/>
      <c r="T170" s="286"/>
      <c r="U170" s="266"/>
      <c r="V170" s="286"/>
      <c r="W170" s="286"/>
      <c r="X170" s="266"/>
    </row>
    <row r="171" spans="1:24" ht="30.75" customHeight="1" x14ac:dyDescent="0.25">
      <c r="A171" s="324"/>
      <c r="B171" s="324"/>
      <c r="C171" s="324"/>
      <c r="D171" s="324"/>
      <c r="E171" s="35" t="s">
        <v>19</v>
      </c>
      <c r="F171" s="12" t="s">
        <v>371</v>
      </c>
      <c r="G171" s="302"/>
      <c r="H171" s="324"/>
      <c r="I171" s="20" t="s">
        <v>6</v>
      </c>
      <c r="J171" s="37">
        <f t="shared" si="7"/>
        <v>1</v>
      </c>
      <c r="K171" s="54"/>
      <c r="L171" s="377"/>
      <c r="M171" s="269"/>
      <c r="N171" s="269"/>
      <c r="O171" s="147"/>
      <c r="P171" s="269"/>
      <c r="Q171" s="274"/>
      <c r="R171" s="274"/>
      <c r="S171" s="286"/>
      <c r="T171" s="286"/>
      <c r="U171" s="266"/>
      <c r="V171" s="286"/>
      <c r="W171" s="286"/>
      <c r="X171" s="266"/>
    </row>
    <row r="172" spans="1:24" ht="30.75" customHeight="1" x14ac:dyDescent="0.25">
      <c r="A172" s="324"/>
      <c r="B172" s="324"/>
      <c r="C172" s="324"/>
      <c r="D172" s="324"/>
      <c r="E172" s="35" t="s">
        <v>24</v>
      </c>
      <c r="F172" s="12" t="s">
        <v>372</v>
      </c>
      <c r="G172" s="302"/>
      <c r="H172" s="324"/>
      <c r="I172" s="1" t="s">
        <v>6</v>
      </c>
      <c r="J172" s="37">
        <f t="shared" si="7"/>
        <v>1</v>
      </c>
      <c r="K172" s="8"/>
      <c r="L172" s="377"/>
      <c r="M172" s="269"/>
      <c r="N172" s="269"/>
      <c r="O172" s="147"/>
      <c r="P172" s="269"/>
      <c r="Q172" s="274"/>
      <c r="R172" s="274"/>
      <c r="S172" s="286"/>
      <c r="T172" s="286"/>
      <c r="U172" s="266"/>
      <c r="V172" s="286"/>
      <c r="W172" s="286"/>
      <c r="X172" s="266"/>
    </row>
    <row r="173" spans="1:24" ht="30.75" customHeight="1" x14ac:dyDescent="0.25">
      <c r="A173" s="324"/>
      <c r="B173" s="324"/>
      <c r="C173" s="324"/>
      <c r="D173" s="324"/>
      <c r="E173" s="35" t="s">
        <v>27</v>
      </c>
      <c r="F173" s="12" t="s">
        <v>373</v>
      </c>
      <c r="G173" s="302"/>
      <c r="H173" s="324"/>
      <c r="I173" s="52" t="s">
        <v>464</v>
      </c>
      <c r="J173" s="53">
        <v>0</v>
      </c>
      <c r="K173" s="55"/>
      <c r="L173" s="377"/>
      <c r="M173" s="269"/>
      <c r="N173" s="269"/>
      <c r="O173" s="147"/>
      <c r="P173" s="269"/>
      <c r="Q173" s="274"/>
      <c r="R173" s="274"/>
      <c r="S173" s="286"/>
      <c r="T173" s="286"/>
      <c r="U173" s="266"/>
      <c r="V173" s="286"/>
      <c r="W173" s="286"/>
      <c r="X173" s="266"/>
    </row>
    <row r="174" spans="1:24" ht="30.75" customHeight="1" x14ac:dyDescent="0.25">
      <c r="A174" s="331"/>
      <c r="B174" s="331"/>
      <c r="C174" s="331"/>
      <c r="D174" s="331"/>
      <c r="E174" s="35" t="s">
        <v>29</v>
      </c>
      <c r="F174" s="90" t="s">
        <v>374</v>
      </c>
      <c r="G174" s="303"/>
      <c r="H174" s="331"/>
      <c r="I174" s="1" t="s">
        <v>376</v>
      </c>
      <c r="J174" s="37">
        <f t="shared" si="7"/>
        <v>1</v>
      </c>
      <c r="K174" s="8"/>
      <c r="L174" s="376"/>
      <c r="M174" s="270"/>
      <c r="N174" s="270"/>
      <c r="O174" s="147"/>
      <c r="P174" s="270"/>
      <c r="Q174" s="275"/>
      <c r="R174" s="275"/>
      <c r="S174" s="287"/>
      <c r="T174" s="287"/>
      <c r="U174" s="267"/>
      <c r="V174" s="287"/>
      <c r="W174" s="287"/>
      <c r="X174" s="267"/>
    </row>
    <row r="175" spans="1:24" ht="68.25" customHeight="1" x14ac:dyDescent="0.25">
      <c r="U175" s="111"/>
      <c r="X175" s="111"/>
    </row>
    <row r="176" spans="1:24" x14ac:dyDescent="0.25">
      <c r="U176" s="111"/>
      <c r="X176" s="111"/>
    </row>
    <row r="177" spans="2:24" x14ac:dyDescent="0.25">
      <c r="G177" s="2"/>
      <c r="H177" s="5"/>
      <c r="I177" s="113"/>
      <c r="J177" s="114"/>
      <c r="L177" s="89"/>
      <c r="U177" s="111"/>
      <c r="X177" s="111"/>
    </row>
    <row r="178" spans="2:24" x14ac:dyDescent="0.25">
      <c r="G178" s="2"/>
      <c r="H178" s="5"/>
      <c r="I178" s="113"/>
      <c r="J178" s="114"/>
      <c r="U178" s="111"/>
      <c r="X178" s="111"/>
    </row>
    <row r="179" spans="2:24" x14ac:dyDescent="0.25">
      <c r="G179" s="2"/>
      <c r="H179" s="3"/>
      <c r="I179" s="113"/>
      <c r="J179" s="3"/>
      <c r="U179" s="111"/>
      <c r="X179" s="111"/>
    </row>
    <row r="180" spans="2:24" x14ac:dyDescent="0.25">
      <c r="U180" s="111"/>
      <c r="X180" s="111"/>
    </row>
    <row r="181" spans="2:24" x14ac:dyDescent="0.25">
      <c r="U181" s="111"/>
      <c r="X181" s="111"/>
    </row>
    <row r="182" spans="2:24" x14ac:dyDescent="0.25">
      <c r="B182" s="11" t="s">
        <v>409</v>
      </c>
      <c r="C182" s="31">
        <v>136</v>
      </c>
      <c r="U182" s="111"/>
      <c r="X182" s="111"/>
    </row>
    <row r="183" spans="2:24" x14ac:dyDescent="0.25">
      <c r="B183" s="11" t="s">
        <v>410</v>
      </c>
      <c r="C183" s="31">
        <v>1</v>
      </c>
      <c r="U183" s="111"/>
      <c r="X183" s="111"/>
    </row>
    <row r="184" spans="2:24" x14ac:dyDescent="0.25">
      <c r="B184" s="8"/>
      <c r="C184" s="31">
        <f>+C182+C183</f>
        <v>137</v>
      </c>
      <c r="U184" s="111"/>
      <c r="X184" s="111"/>
    </row>
    <row r="185" spans="2:24" x14ac:dyDescent="0.25">
      <c r="U185" s="111"/>
      <c r="X185" s="111"/>
    </row>
    <row r="186" spans="2:24" x14ac:dyDescent="0.25">
      <c r="U186" s="111"/>
      <c r="X186" s="111"/>
    </row>
    <row r="187" spans="2:24" x14ac:dyDescent="0.25">
      <c r="U187" s="111"/>
      <c r="X187" s="111"/>
    </row>
    <row r="188" spans="2:24" x14ac:dyDescent="0.25">
      <c r="U188" s="111"/>
      <c r="X188" s="111"/>
    </row>
    <row r="189" spans="2:24" x14ac:dyDescent="0.25">
      <c r="U189" s="111"/>
      <c r="X189" s="111"/>
    </row>
    <row r="190" spans="2:24" x14ac:dyDescent="0.25">
      <c r="U190" s="111"/>
      <c r="X190" s="111"/>
    </row>
    <row r="191" spans="2:24" x14ac:dyDescent="0.25">
      <c r="U191" s="111"/>
      <c r="X191" s="111"/>
    </row>
    <row r="192" spans="2:24" x14ac:dyDescent="0.25">
      <c r="U192" s="111"/>
      <c r="X192" s="111"/>
    </row>
    <row r="193" spans="21:24" x14ac:dyDescent="0.25">
      <c r="U193" s="111"/>
      <c r="X193" s="111"/>
    </row>
    <row r="194" spans="21:24" x14ac:dyDescent="0.25">
      <c r="U194" s="111"/>
      <c r="X194" s="111"/>
    </row>
    <row r="195" spans="21:24" x14ac:dyDescent="0.25">
      <c r="U195" s="111"/>
      <c r="X195" s="111"/>
    </row>
    <row r="196" spans="21:24" x14ac:dyDescent="0.25">
      <c r="U196" s="111"/>
      <c r="X196" s="111"/>
    </row>
    <row r="197" spans="21:24" x14ac:dyDescent="0.25">
      <c r="U197" s="111"/>
      <c r="X197" s="111"/>
    </row>
    <row r="198" spans="21:24" x14ac:dyDescent="0.25">
      <c r="U198" s="111"/>
      <c r="X198" s="111"/>
    </row>
    <row r="199" spans="21:24" x14ac:dyDescent="0.25">
      <c r="U199" s="111"/>
      <c r="X199" s="111"/>
    </row>
    <row r="200" spans="21:24" x14ac:dyDescent="0.25">
      <c r="U200" s="111"/>
      <c r="X200" s="111"/>
    </row>
    <row r="201" spans="21:24" x14ac:dyDescent="0.25">
      <c r="U201" s="111"/>
      <c r="X201" s="111"/>
    </row>
    <row r="202" spans="21:24" x14ac:dyDescent="0.25">
      <c r="U202" s="111"/>
      <c r="X202" s="111"/>
    </row>
    <row r="203" spans="21:24" x14ac:dyDescent="0.25">
      <c r="U203" s="111"/>
      <c r="X203" s="111"/>
    </row>
    <row r="204" spans="21:24" x14ac:dyDescent="0.25">
      <c r="U204" s="111"/>
      <c r="X204" s="111"/>
    </row>
    <row r="205" spans="21:24" x14ac:dyDescent="0.25">
      <c r="U205" s="111"/>
      <c r="X205" s="111"/>
    </row>
    <row r="206" spans="21:24" x14ac:dyDescent="0.25">
      <c r="U206" s="111"/>
      <c r="X206" s="111"/>
    </row>
    <row r="207" spans="21:24" x14ac:dyDescent="0.25">
      <c r="U207" s="111"/>
      <c r="X207" s="111"/>
    </row>
    <row r="208" spans="21:24" x14ac:dyDescent="0.25">
      <c r="U208" s="111"/>
      <c r="X208" s="111"/>
    </row>
    <row r="209" spans="21:24" x14ac:dyDescent="0.25">
      <c r="U209" s="111"/>
      <c r="X209" s="111"/>
    </row>
    <row r="210" spans="21:24" x14ac:dyDescent="0.25">
      <c r="U210" s="111"/>
      <c r="X210" s="111"/>
    </row>
    <row r="211" spans="21:24" x14ac:dyDescent="0.25">
      <c r="U211" s="111"/>
      <c r="X211" s="111"/>
    </row>
    <row r="212" spans="21:24" x14ac:dyDescent="0.25">
      <c r="U212" s="111"/>
      <c r="X212" s="111"/>
    </row>
    <row r="213" spans="21:24" x14ac:dyDescent="0.25">
      <c r="U213" s="111"/>
      <c r="X213" s="111"/>
    </row>
    <row r="214" spans="21:24" x14ac:dyDescent="0.25">
      <c r="U214" s="111"/>
      <c r="X214" s="111"/>
    </row>
    <row r="215" spans="21:24" x14ac:dyDescent="0.25">
      <c r="U215" s="111"/>
      <c r="X215" s="111"/>
    </row>
    <row r="216" spans="21:24" x14ac:dyDescent="0.25">
      <c r="U216" s="111"/>
      <c r="X216" s="111"/>
    </row>
    <row r="217" spans="21:24" x14ac:dyDescent="0.25">
      <c r="U217" s="111"/>
      <c r="X217" s="111"/>
    </row>
    <row r="218" spans="21:24" x14ac:dyDescent="0.25">
      <c r="U218" s="111"/>
      <c r="X218" s="111"/>
    </row>
    <row r="219" spans="21:24" x14ac:dyDescent="0.25">
      <c r="U219" s="111"/>
      <c r="X219" s="111"/>
    </row>
    <row r="220" spans="21:24" x14ac:dyDescent="0.25">
      <c r="U220" s="111"/>
      <c r="X220" s="111"/>
    </row>
    <row r="221" spans="21:24" x14ac:dyDescent="0.25">
      <c r="U221" s="111"/>
      <c r="X221" s="111"/>
    </row>
    <row r="222" spans="21:24" x14ac:dyDescent="0.25">
      <c r="U222" s="111"/>
      <c r="X222" s="111"/>
    </row>
    <row r="223" spans="21:24" x14ac:dyDescent="0.25">
      <c r="U223" s="111"/>
      <c r="X223" s="111"/>
    </row>
    <row r="224" spans="21:24" x14ac:dyDescent="0.25">
      <c r="U224" s="111"/>
      <c r="X224" s="111"/>
    </row>
    <row r="225" spans="21:24" x14ac:dyDescent="0.25">
      <c r="U225" s="111"/>
      <c r="X225" s="111"/>
    </row>
    <row r="226" spans="21:24" x14ac:dyDescent="0.25">
      <c r="U226" s="111"/>
      <c r="X226" s="111"/>
    </row>
    <row r="227" spans="21:24" x14ac:dyDescent="0.25">
      <c r="U227" s="111"/>
      <c r="X227" s="111"/>
    </row>
    <row r="228" spans="21:24" x14ac:dyDescent="0.25">
      <c r="U228" s="111"/>
      <c r="X228" s="111"/>
    </row>
    <row r="229" spans="21:24" x14ac:dyDescent="0.25">
      <c r="U229" s="111"/>
      <c r="X229" s="111"/>
    </row>
    <row r="230" spans="21:24" x14ac:dyDescent="0.25">
      <c r="U230" s="111"/>
      <c r="X230" s="111"/>
    </row>
    <row r="231" spans="21:24" x14ac:dyDescent="0.25">
      <c r="U231" s="111"/>
      <c r="X231" s="111"/>
    </row>
    <row r="232" spans="21:24" x14ac:dyDescent="0.25">
      <c r="U232" s="111"/>
      <c r="X232" s="111"/>
    </row>
    <row r="233" spans="21:24" x14ac:dyDescent="0.25">
      <c r="U233" s="111"/>
      <c r="X233" s="111"/>
    </row>
    <row r="234" spans="21:24" x14ac:dyDescent="0.25">
      <c r="U234" s="111"/>
      <c r="X234" s="111"/>
    </row>
    <row r="235" spans="21:24" x14ac:dyDescent="0.25">
      <c r="U235" s="111"/>
      <c r="X235" s="111"/>
    </row>
    <row r="236" spans="21:24" x14ac:dyDescent="0.25">
      <c r="U236" s="111"/>
      <c r="X236" s="111"/>
    </row>
    <row r="237" spans="21:24" x14ac:dyDescent="0.25">
      <c r="U237" s="111"/>
      <c r="X237" s="111"/>
    </row>
    <row r="238" spans="21:24" x14ac:dyDescent="0.25">
      <c r="U238" s="111"/>
      <c r="X238" s="111"/>
    </row>
    <row r="239" spans="21:24" x14ac:dyDescent="0.25">
      <c r="U239" s="111"/>
      <c r="X239" s="111"/>
    </row>
    <row r="240" spans="21:24" x14ac:dyDescent="0.25">
      <c r="U240" s="111"/>
      <c r="X240" s="111"/>
    </row>
    <row r="241" spans="6:24" x14ac:dyDescent="0.25">
      <c r="U241" s="111"/>
      <c r="X241" s="111"/>
    </row>
    <row r="242" spans="6:24" x14ac:dyDescent="0.25">
      <c r="U242" s="111"/>
      <c r="X242" s="111"/>
    </row>
    <row r="243" spans="6:24" x14ac:dyDescent="0.25">
      <c r="F243" s="16">
        <f>10000+40000+130000+135000</f>
        <v>315000</v>
      </c>
      <c r="U243" s="111"/>
      <c r="X243" s="111"/>
    </row>
    <row r="244" spans="6:24" x14ac:dyDescent="0.25">
      <c r="U244" s="111"/>
      <c r="X244" s="111"/>
    </row>
    <row r="245" spans="6:24" x14ac:dyDescent="0.25">
      <c r="U245" s="111"/>
      <c r="X245" s="111"/>
    </row>
    <row r="246" spans="6:24" x14ac:dyDescent="0.25">
      <c r="U246" s="111"/>
      <c r="X246" s="111"/>
    </row>
    <row r="247" spans="6:24" x14ac:dyDescent="0.25">
      <c r="U247" s="111"/>
      <c r="X247" s="111"/>
    </row>
    <row r="248" spans="6:24" x14ac:dyDescent="0.25">
      <c r="U248" s="111"/>
      <c r="X248" s="111"/>
    </row>
    <row r="249" spans="6:24" x14ac:dyDescent="0.25">
      <c r="G249" s="17">
        <f>3210000/30</f>
        <v>107000</v>
      </c>
      <c r="U249" s="111"/>
      <c r="X249" s="111"/>
    </row>
    <row r="250" spans="6:24" x14ac:dyDescent="0.25">
      <c r="G250" s="17">
        <f>+G249*21</f>
        <v>2247000</v>
      </c>
      <c r="L250" s="129">
        <f>140000*36</f>
        <v>5040000</v>
      </c>
      <c r="U250" s="111"/>
      <c r="X250" s="111"/>
    </row>
    <row r="251" spans="6:24" x14ac:dyDescent="0.25">
      <c r="G251" s="17">
        <f>+G250*0.4</f>
        <v>898800</v>
      </c>
      <c r="L251" s="130">
        <f>2600000-L250</f>
        <v>-2440000</v>
      </c>
      <c r="U251" s="111"/>
      <c r="X251" s="111"/>
    </row>
    <row r="252" spans="6:24" x14ac:dyDescent="0.25">
      <c r="U252" s="111"/>
      <c r="X252" s="111"/>
    </row>
    <row r="253" spans="6:24" x14ac:dyDescent="0.25">
      <c r="U253" s="111"/>
      <c r="X253" s="111"/>
    </row>
    <row r="254" spans="6:24" x14ac:dyDescent="0.25">
      <c r="U254" s="111"/>
      <c r="X254" s="111"/>
    </row>
    <row r="255" spans="6:24" x14ac:dyDescent="0.25">
      <c r="U255" s="111"/>
      <c r="X255" s="111"/>
    </row>
    <row r="256" spans="6:24" x14ac:dyDescent="0.25">
      <c r="U256" s="111"/>
      <c r="X256" s="111"/>
    </row>
    <row r="257" spans="21:24" x14ac:dyDescent="0.25">
      <c r="U257" s="111"/>
      <c r="X257" s="111"/>
    </row>
    <row r="258" spans="21:24" x14ac:dyDescent="0.25">
      <c r="U258" s="111"/>
      <c r="X258" s="111"/>
    </row>
    <row r="259" spans="21:24" x14ac:dyDescent="0.25">
      <c r="U259" s="111"/>
      <c r="X259" s="111"/>
    </row>
    <row r="260" spans="21:24" x14ac:dyDescent="0.25">
      <c r="U260" s="111"/>
      <c r="X260" s="111"/>
    </row>
    <row r="261" spans="21:24" x14ac:dyDescent="0.25">
      <c r="U261" s="111"/>
      <c r="X261" s="111"/>
    </row>
    <row r="262" spans="21:24" x14ac:dyDescent="0.25">
      <c r="U262" s="111"/>
      <c r="X262" s="111"/>
    </row>
    <row r="263" spans="21:24" x14ac:dyDescent="0.25">
      <c r="U263" s="111"/>
      <c r="X263" s="111"/>
    </row>
    <row r="264" spans="21:24" x14ac:dyDescent="0.25">
      <c r="U264" s="111"/>
      <c r="X264" s="111"/>
    </row>
    <row r="265" spans="21:24" x14ac:dyDescent="0.25">
      <c r="U265" s="111"/>
      <c r="X265" s="111"/>
    </row>
    <row r="266" spans="21:24" x14ac:dyDescent="0.25">
      <c r="U266" s="111"/>
      <c r="X266" s="111"/>
    </row>
    <row r="267" spans="21:24" x14ac:dyDescent="0.25">
      <c r="U267" s="111"/>
      <c r="X267" s="111"/>
    </row>
    <row r="268" spans="21:24" x14ac:dyDescent="0.25">
      <c r="U268" s="111"/>
      <c r="X268" s="111"/>
    </row>
    <row r="269" spans="21:24" x14ac:dyDescent="0.25">
      <c r="U269" s="111"/>
      <c r="X269" s="111"/>
    </row>
    <row r="270" spans="21:24" x14ac:dyDescent="0.25">
      <c r="U270" s="111"/>
      <c r="X270" s="111"/>
    </row>
    <row r="271" spans="21:24" x14ac:dyDescent="0.25">
      <c r="U271" s="111"/>
      <c r="X271" s="111"/>
    </row>
    <row r="272" spans="21:24" x14ac:dyDescent="0.25">
      <c r="U272" s="111"/>
      <c r="X272" s="111"/>
    </row>
    <row r="273" spans="21:24" x14ac:dyDescent="0.25">
      <c r="U273" s="111"/>
      <c r="X273" s="111"/>
    </row>
    <row r="274" spans="21:24" x14ac:dyDescent="0.25">
      <c r="U274" s="111"/>
      <c r="X274" s="111"/>
    </row>
    <row r="275" spans="21:24" x14ac:dyDescent="0.25">
      <c r="U275" s="111"/>
      <c r="X275" s="111"/>
    </row>
    <row r="276" spans="21:24" x14ac:dyDescent="0.25">
      <c r="U276" s="111"/>
      <c r="X276" s="111"/>
    </row>
    <row r="277" spans="21:24" x14ac:dyDescent="0.25">
      <c r="U277" s="111"/>
      <c r="X277" s="111"/>
    </row>
    <row r="278" spans="21:24" x14ac:dyDescent="0.25">
      <c r="U278" s="111"/>
      <c r="X278" s="111"/>
    </row>
    <row r="279" spans="21:24" x14ac:dyDescent="0.25">
      <c r="U279" s="111"/>
      <c r="X279" s="111"/>
    </row>
    <row r="280" spans="21:24" x14ac:dyDescent="0.25">
      <c r="U280" s="111"/>
      <c r="X280" s="111"/>
    </row>
    <row r="281" spans="21:24" x14ac:dyDescent="0.25">
      <c r="U281" s="111"/>
      <c r="X281" s="111"/>
    </row>
    <row r="282" spans="21:24" x14ac:dyDescent="0.25">
      <c r="U282" s="111"/>
      <c r="X282" s="111"/>
    </row>
    <row r="283" spans="21:24" x14ac:dyDescent="0.25">
      <c r="U283" s="111"/>
      <c r="X283" s="111"/>
    </row>
    <row r="284" spans="21:24" x14ac:dyDescent="0.25">
      <c r="U284" s="111"/>
      <c r="X284" s="111"/>
    </row>
    <row r="285" spans="21:24" x14ac:dyDescent="0.25">
      <c r="U285" s="111"/>
      <c r="X285" s="111"/>
    </row>
    <row r="286" spans="21:24" x14ac:dyDescent="0.25">
      <c r="U286" s="111"/>
      <c r="X286" s="111"/>
    </row>
    <row r="287" spans="21:24" x14ac:dyDescent="0.25">
      <c r="U287" s="111"/>
      <c r="X287" s="111"/>
    </row>
    <row r="288" spans="21:24" x14ac:dyDescent="0.25">
      <c r="U288" s="111"/>
      <c r="X288" s="111"/>
    </row>
    <row r="289" spans="21:24" x14ac:dyDescent="0.25">
      <c r="U289" s="111"/>
      <c r="X289" s="111"/>
    </row>
    <row r="290" spans="21:24" x14ac:dyDescent="0.25">
      <c r="U290" s="111"/>
      <c r="X290" s="111"/>
    </row>
    <row r="291" spans="21:24" x14ac:dyDescent="0.25">
      <c r="U291" s="111"/>
      <c r="X291" s="111"/>
    </row>
    <row r="292" spans="21:24" x14ac:dyDescent="0.25">
      <c r="U292" s="111"/>
      <c r="X292" s="111"/>
    </row>
    <row r="293" spans="21:24" x14ac:dyDescent="0.25">
      <c r="U293" s="111"/>
      <c r="X293" s="111"/>
    </row>
    <row r="294" spans="21:24" x14ac:dyDescent="0.25">
      <c r="U294" s="111"/>
      <c r="X294" s="111"/>
    </row>
    <row r="295" spans="21:24" x14ac:dyDescent="0.25">
      <c r="U295" s="111"/>
      <c r="X295" s="111"/>
    </row>
    <row r="296" spans="21:24" x14ac:dyDescent="0.25">
      <c r="U296" s="111"/>
      <c r="X296" s="111"/>
    </row>
    <row r="297" spans="21:24" x14ac:dyDescent="0.25">
      <c r="U297" s="111"/>
      <c r="X297" s="111"/>
    </row>
    <row r="298" spans="21:24" x14ac:dyDescent="0.25">
      <c r="U298" s="111"/>
      <c r="X298" s="111"/>
    </row>
    <row r="299" spans="21:24" x14ac:dyDescent="0.25">
      <c r="U299" s="111"/>
      <c r="X299" s="111"/>
    </row>
    <row r="300" spans="21:24" x14ac:dyDescent="0.25">
      <c r="U300" s="111"/>
      <c r="X300" s="111"/>
    </row>
    <row r="301" spans="21:24" x14ac:dyDescent="0.25">
      <c r="U301" s="111"/>
      <c r="X301" s="111"/>
    </row>
    <row r="302" spans="21:24" x14ac:dyDescent="0.25">
      <c r="U302" s="111"/>
      <c r="X302" s="111"/>
    </row>
    <row r="303" spans="21:24" x14ac:dyDescent="0.25">
      <c r="U303" s="111"/>
      <c r="X303" s="111"/>
    </row>
    <row r="304" spans="21:24" x14ac:dyDescent="0.25">
      <c r="U304" s="111"/>
      <c r="X304" s="111"/>
    </row>
    <row r="305" spans="21:24" x14ac:dyDescent="0.25">
      <c r="U305" s="111"/>
      <c r="X305" s="111"/>
    </row>
    <row r="306" spans="21:24" x14ac:dyDescent="0.25">
      <c r="U306" s="111"/>
      <c r="X306" s="111"/>
    </row>
    <row r="307" spans="21:24" x14ac:dyDescent="0.25">
      <c r="U307" s="111"/>
      <c r="X307" s="111"/>
    </row>
    <row r="308" spans="21:24" x14ac:dyDescent="0.25">
      <c r="U308" s="111"/>
      <c r="X308" s="111"/>
    </row>
    <row r="309" spans="21:24" x14ac:dyDescent="0.25">
      <c r="U309" s="111"/>
      <c r="X309" s="111"/>
    </row>
    <row r="310" spans="21:24" x14ac:dyDescent="0.25">
      <c r="U310" s="111"/>
      <c r="X310" s="111"/>
    </row>
    <row r="311" spans="21:24" x14ac:dyDescent="0.25">
      <c r="U311" s="111"/>
      <c r="X311" s="111"/>
    </row>
    <row r="312" spans="21:24" x14ac:dyDescent="0.25">
      <c r="U312" s="111"/>
      <c r="X312" s="111"/>
    </row>
    <row r="313" spans="21:24" x14ac:dyDescent="0.25">
      <c r="U313" s="111"/>
      <c r="X313" s="111"/>
    </row>
    <row r="314" spans="21:24" x14ac:dyDescent="0.25">
      <c r="U314" s="111"/>
      <c r="X314" s="111"/>
    </row>
    <row r="315" spans="21:24" x14ac:dyDescent="0.25">
      <c r="U315" s="111"/>
      <c r="X315" s="111"/>
    </row>
    <row r="316" spans="21:24" x14ac:dyDescent="0.25">
      <c r="U316" s="111"/>
      <c r="X316" s="111"/>
    </row>
    <row r="317" spans="21:24" x14ac:dyDescent="0.25">
      <c r="U317" s="111"/>
      <c r="X317" s="111"/>
    </row>
    <row r="318" spans="21:24" x14ac:dyDescent="0.25">
      <c r="U318" s="111"/>
      <c r="X318" s="111"/>
    </row>
    <row r="319" spans="21:24" x14ac:dyDescent="0.25">
      <c r="U319" s="111"/>
      <c r="X319" s="111"/>
    </row>
    <row r="320" spans="21:24" x14ac:dyDescent="0.25">
      <c r="U320" s="111"/>
      <c r="X320" s="111"/>
    </row>
    <row r="321" spans="21:24" x14ac:dyDescent="0.25">
      <c r="U321" s="111"/>
      <c r="X321" s="111"/>
    </row>
    <row r="322" spans="21:24" x14ac:dyDescent="0.25">
      <c r="U322" s="111"/>
      <c r="X322" s="111"/>
    </row>
    <row r="323" spans="21:24" x14ac:dyDescent="0.25">
      <c r="U323" s="111"/>
      <c r="X323" s="111"/>
    </row>
    <row r="324" spans="21:24" x14ac:dyDescent="0.25">
      <c r="U324" s="111"/>
      <c r="X324" s="111"/>
    </row>
    <row r="325" spans="21:24" x14ac:dyDescent="0.25">
      <c r="U325" s="111"/>
      <c r="X325" s="111"/>
    </row>
    <row r="326" spans="21:24" x14ac:dyDescent="0.25">
      <c r="U326" s="111"/>
      <c r="X326" s="111"/>
    </row>
    <row r="327" spans="21:24" x14ac:dyDescent="0.25">
      <c r="U327" s="111"/>
      <c r="X327" s="111"/>
    </row>
    <row r="328" spans="21:24" x14ac:dyDescent="0.25">
      <c r="U328" s="111"/>
      <c r="X328" s="111"/>
    </row>
    <row r="329" spans="21:24" x14ac:dyDescent="0.25">
      <c r="U329" s="111"/>
      <c r="X329" s="111"/>
    </row>
    <row r="330" spans="21:24" x14ac:dyDescent="0.25">
      <c r="U330" s="111"/>
      <c r="X330" s="111"/>
    </row>
    <row r="331" spans="21:24" x14ac:dyDescent="0.25">
      <c r="U331" s="111"/>
      <c r="X331" s="111"/>
    </row>
    <row r="332" spans="21:24" x14ac:dyDescent="0.25">
      <c r="U332" s="111"/>
      <c r="X332" s="111"/>
    </row>
    <row r="333" spans="21:24" x14ac:dyDescent="0.25">
      <c r="U333" s="111"/>
      <c r="X333" s="111"/>
    </row>
    <row r="334" spans="21:24" x14ac:dyDescent="0.25">
      <c r="U334" s="111"/>
      <c r="X334" s="111"/>
    </row>
    <row r="335" spans="21:24" x14ac:dyDescent="0.25">
      <c r="U335" s="111"/>
      <c r="X335" s="111"/>
    </row>
    <row r="336" spans="21:24" x14ac:dyDescent="0.25">
      <c r="U336" s="111"/>
      <c r="X336" s="111"/>
    </row>
    <row r="337" spans="21:24" x14ac:dyDescent="0.25">
      <c r="U337" s="111"/>
      <c r="X337" s="111"/>
    </row>
    <row r="338" spans="21:24" x14ac:dyDescent="0.25">
      <c r="U338" s="111"/>
      <c r="X338" s="111"/>
    </row>
    <row r="339" spans="21:24" x14ac:dyDescent="0.25">
      <c r="U339" s="111"/>
      <c r="X339" s="111"/>
    </row>
    <row r="340" spans="21:24" x14ac:dyDescent="0.25">
      <c r="U340" s="111"/>
      <c r="X340" s="111"/>
    </row>
    <row r="530" spans="7:7" ht="23.25" x14ac:dyDescent="0.35">
      <c r="G530" s="28">
        <f>3210*0.4</f>
        <v>1284</v>
      </c>
    </row>
  </sheetData>
  <autoFilter ref="I6:U175"/>
  <mergeCells count="412">
    <mergeCell ref="V169:V174"/>
    <mergeCell ref="W169:W174"/>
    <mergeCell ref="X169:X174"/>
    <mergeCell ref="V153:V161"/>
    <mergeCell ref="W153:W161"/>
    <mergeCell ref="X153:X161"/>
    <mergeCell ref="V164:V165"/>
    <mergeCell ref="W164:W165"/>
    <mergeCell ref="X164:X165"/>
    <mergeCell ref="V166:V167"/>
    <mergeCell ref="W166:W167"/>
    <mergeCell ref="X166:X167"/>
    <mergeCell ref="V124:V128"/>
    <mergeCell ref="W124:W128"/>
    <mergeCell ref="X124:X128"/>
    <mergeCell ref="V129:V137"/>
    <mergeCell ref="W129:W137"/>
    <mergeCell ref="X129:X137"/>
    <mergeCell ref="V138:V152"/>
    <mergeCell ref="W138:W152"/>
    <mergeCell ref="X138:X152"/>
    <mergeCell ref="V110:V112"/>
    <mergeCell ref="W110:W112"/>
    <mergeCell ref="X110:X112"/>
    <mergeCell ref="V114:V118"/>
    <mergeCell ref="W114:W118"/>
    <mergeCell ref="X114:X118"/>
    <mergeCell ref="V122:V123"/>
    <mergeCell ref="W122:W123"/>
    <mergeCell ref="X122:X123"/>
    <mergeCell ref="X88:X94"/>
    <mergeCell ref="V95:V96"/>
    <mergeCell ref="W95:W96"/>
    <mergeCell ref="X95:X96"/>
    <mergeCell ref="V97:V100"/>
    <mergeCell ref="W97:W100"/>
    <mergeCell ref="X97:X100"/>
    <mergeCell ref="V102:V109"/>
    <mergeCell ref="W102:W109"/>
    <mergeCell ref="X102:X109"/>
    <mergeCell ref="V68:V74"/>
    <mergeCell ref="W68:W74"/>
    <mergeCell ref="X68:X74"/>
    <mergeCell ref="V76:V77"/>
    <mergeCell ref="W76:W77"/>
    <mergeCell ref="X76:X77"/>
    <mergeCell ref="V80:V82"/>
    <mergeCell ref="W80:W82"/>
    <mergeCell ref="X80:X82"/>
    <mergeCell ref="X26:X27"/>
    <mergeCell ref="V35:V37"/>
    <mergeCell ref="W35:W37"/>
    <mergeCell ref="X35:X37"/>
    <mergeCell ref="V42:V49"/>
    <mergeCell ref="W42:W49"/>
    <mergeCell ref="X42:X49"/>
    <mergeCell ref="V53:V67"/>
    <mergeCell ref="W53:W67"/>
    <mergeCell ref="X53:X67"/>
    <mergeCell ref="V2:X3"/>
    <mergeCell ref="V4:X4"/>
    <mergeCell ref="V8:V11"/>
    <mergeCell ref="W8:W11"/>
    <mergeCell ref="X8:X11"/>
    <mergeCell ref="V13:V16"/>
    <mergeCell ref="W13:W16"/>
    <mergeCell ref="X13:X16"/>
    <mergeCell ref="V17:V20"/>
    <mergeCell ref="W17:W20"/>
    <mergeCell ref="X17:X20"/>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 ref="M119:M123"/>
    <mergeCell ref="N119:N123"/>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R110:R112"/>
    <mergeCell ref="N84:N85"/>
    <mergeCell ref="M102:M112"/>
    <mergeCell ref="N102:N112"/>
    <mergeCell ref="P102:P112"/>
    <mergeCell ref="Q110:Q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Q129:Q137"/>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69:M174"/>
    <mergeCell ref="N169:N174"/>
    <mergeCell ref="P169:P174"/>
    <mergeCell ref="Q169:Q174"/>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19:A123"/>
    <mergeCell ref="B119:B123"/>
    <mergeCell ref="C122:C123"/>
    <mergeCell ref="D122:D123"/>
    <mergeCell ref="H122:H123"/>
    <mergeCell ref="A124:A128"/>
    <mergeCell ref="B124:B128"/>
    <mergeCell ref="C124:C128"/>
    <mergeCell ref="D124:D128"/>
    <mergeCell ref="G124:G128"/>
    <mergeCell ref="H124:H128"/>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G2:R2"/>
    <mergeCell ref="M4:R4"/>
    <mergeCell ref="M13:M16"/>
    <mergeCell ref="N13:N16"/>
    <mergeCell ref="Q13:Q16"/>
    <mergeCell ref="R13:R16"/>
    <mergeCell ref="H13:H16"/>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N129:N137"/>
    <mergeCell ref="P129:P137"/>
    <mergeCell ref="Y76:Y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V88:V94"/>
    <mergeCell ref="W88:W94"/>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s>
  <hyperlinks>
    <hyperlink ref="L17" r:id="rId1"/>
    <hyperlink ref="L21" r:id="rId2"/>
    <hyperlink ref="L37" r:id="rId3"/>
    <hyperlink ref="L79" r:id="rId4"/>
    <hyperlink ref="L97" r:id="rId5"/>
    <hyperlink ref="L102" r:id="rId6"/>
    <hyperlink ref="L104" r:id="rId7"/>
    <hyperlink ref="L107" r:id="rId8"/>
    <hyperlink ref="L108" r:id="rId9"/>
    <hyperlink ref="L110" r:id="rId10"/>
    <hyperlink ref="L114" r:id="rId11"/>
    <hyperlink ref="L121" r:id="rId12"/>
    <hyperlink ref="L124" r:id="rId13" display="http://www.gobiernobogota.gov.co/transparencia/tramites-servicios"/>
    <hyperlink ref="L166" r:id="rId14"/>
    <hyperlink ref="L169" r:id="rId15"/>
    <hyperlink ref="L164" r:id="rId16"/>
    <hyperlink ref="L163" r:id="rId17"/>
    <hyperlink ref="L38" r:id="rId18" display="http://www.gobiernobogota.gov.co/transparencia/organizacion/directorio-informacion-servidores-publicos-empleados-y-contratistas"/>
    <hyperlink ref="L106" r:id="rId19"/>
    <hyperlink ref="L105" r:id="rId20"/>
    <hyperlink ref="L109" r:id="rId21"/>
    <hyperlink ref="L132" r:id="rId22"/>
    <hyperlink ref="L153" r:id="rId23"/>
    <hyperlink ref="L123" r:id="rId24"/>
    <hyperlink ref="L12" r:id="rId25"/>
    <hyperlink ref="L162" r:id="rId26"/>
    <hyperlink ref="L141" r:id="rId27"/>
    <hyperlink ref="L84" r:id="rId28"/>
    <hyperlink ref="L86" r:id="rId29"/>
    <hyperlink ref="L85" r:id="rId30"/>
    <hyperlink ref="L7" r:id="rId31"/>
    <hyperlink ref="L8" r:id="rId32"/>
    <hyperlink ref="L22" r:id="rId33"/>
    <hyperlink ref="L23" r:id="rId34"/>
    <hyperlink ref="L25" r:id="rId35"/>
    <hyperlink ref="L26" r:id="rId36"/>
    <hyperlink ref="L27" r:id="rId37"/>
    <hyperlink ref="L28" r:id="rId38"/>
    <hyperlink ref="L30" r:id="rId39"/>
    <hyperlink ref="L32" r:id="rId40"/>
    <hyperlink ref="L33" r:id="rId41"/>
    <hyperlink ref="L34" r:id="rId42"/>
    <hyperlink ref="L35" r:id="rId43"/>
    <hyperlink ref="L50" r:id="rId44"/>
    <hyperlink ref="L51" r:id="rId45"/>
    <hyperlink ref="L68" r:id="rId46"/>
    <hyperlink ref="L80" r:id="rId47"/>
    <hyperlink ref="L87" r:id="rId48"/>
    <hyperlink ref="L120" r:id="rId49" display="http://www.lacandelaria.gov.co/transparencia/contratacion/ejecucion_contratos_x000a__x000a_Archivo en excel: "/>
    <hyperlink ref="L122" r:id="rId50"/>
    <hyperlink ref="L129" r:id="rId51"/>
    <hyperlink ref="L140" r:id="rId52"/>
    <hyperlink ref="L138" r:id="rId53"/>
    <hyperlink ref="L13" r:id="rId54"/>
    <hyperlink ref="L96" r:id="rId55"/>
    <hyperlink ref="L88" r:id="rId56"/>
    <hyperlink ref="L75" r:id="rId57"/>
    <hyperlink ref="L76" r:id="rId58"/>
    <hyperlink ref="L31" r:id="rId59"/>
    <hyperlink ref="L119" r:id="rId60"/>
  </hyperlinks>
  <pageMargins left="0" right="0" top="0.74803149606299213" bottom="0.74803149606299213" header="0.51181102362204722" footer="0.51181102362204722"/>
  <pageSetup scale="10" firstPageNumber="0" fitToHeight="3" orientation="landscape" horizontalDpi="4294967293" r:id="rId61"/>
  <drawing r:id="rId62"/>
  <legacyDrawing r:id="rId63"/>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Natalia Andrea Rubiano Forer</cp:lastModifiedBy>
  <cp:revision>9</cp:revision>
  <cp:lastPrinted>2017-07-18T20:27:53Z</cp:lastPrinted>
  <dcterms:created xsi:type="dcterms:W3CDTF">2014-09-04T19:32:28Z</dcterms:created>
  <dcterms:modified xsi:type="dcterms:W3CDTF">2019-08-29T23:22:47Z</dcterms:modified>
  <dc:language>es-CO</dc:language>
</cp:coreProperties>
</file>